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7"/>
  </bookViews>
  <sheets>
    <sheet name="Прил 3" sheetId="1" r:id="rId1"/>
    <sheet name="Прил 4" sheetId="2" r:id="rId2"/>
    <sheet name="прил 5" sheetId="3" r:id="rId3"/>
    <sheet name="прил 7" sheetId="4" r:id="rId4"/>
    <sheet name="прил 9" sheetId="5" r:id="rId5"/>
    <sheet name="прил 6" sheetId="8" r:id="rId6"/>
    <sheet name="прил 8" sheetId="7" r:id="rId7"/>
    <sheet name="прил 10" sheetId="6" r:id="rId8"/>
  </sheets>
  <definedNames>
    <definedName name="_xlnm.Print_Area" localSheetId="2">'прил 5'!$A$1:$E$57</definedName>
    <definedName name="_xlnm.Print_Area" localSheetId="5">'прил 6'!$A$1:$G$60</definedName>
  </definedNames>
  <calcPr calcId="125725"/>
</workbook>
</file>

<file path=xl/calcChain.xml><?xml version="1.0" encoding="utf-8"?>
<calcChain xmlns="http://schemas.openxmlformats.org/spreadsheetml/2006/main">
  <c r="E45" i="8"/>
  <c r="E44"/>
  <c r="D34" i="2"/>
  <c r="C34"/>
  <c r="D32"/>
  <c r="C32"/>
  <c r="C34" i="1"/>
  <c r="C32"/>
  <c r="E23" i="7"/>
  <c r="F22" i="6" s="1"/>
  <c r="D23" i="7"/>
  <c r="E22" i="6" s="1"/>
  <c r="E25" i="7"/>
  <c r="F24" i="6" s="1"/>
  <c r="D25" i="7"/>
  <c r="E24" i="6" s="1"/>
  <c r="F45" i="8"/>
  <c r="F44" s="1"/>
  <c r="D27" i="4"/>
  <c r="E28" i="5" s="1"/>
  <c r="D25" i="4"/>
  <c r="E26" i="5" s="1"/>
  <c r="E52" i="3" l="1"/>
  <c r="D23" i="4"/>
  <c r="E22" i="5" s="1"/>
  <c r="D41" i="4" l="1"/>
  <c r="E42" i="5" s="1"/>
  <c r="D40" i="4"/>
  <c r="E41" i="5" s="1"/>
  <c r="D35" i="4"/>
  <c r="E36" i="5" s="1"/>
  <c r="D36" i="4"/>
  <c r="E37" i="5" s="1"/>
  <c r="D34" i="4"/>
  <c r="E35" i="5" s="1"/>
  <c r="D32" i="4"/>
  <c r="E33" i="5" s="1"/>
  <c r="D29" i="4"/>
  <c r="E30" i="5" s="1"/>
  <c r="D26" i="4"/>
  <c r="D24" s="1"/>
  <c r="E27" i="5" l="1"/>
  <c r="E25" s="1"/>
  <c r="E40" l="1"/>
  <c r="E38"/>
  <c r="E34"/>
  <c r="E32"/>
  <c r="E29"/>
  <c r="E24" s="1"/>
  <c r="E21"/>
  <c r="E20" s="1"/>
  <c r="E19" s="1"/>
  <c r="D39" i="4"/>
  <c r="D37"/>
  <c r="D33"/>
  <c r="D31"/>
  <c r="D28"/>
  <c r="D22"/>
  <c r="D21" s="1"/>
  <c r="D20" s="1"/>
  <c r="D19" s="1"/>
  <c r="E56" i="3"/>
  <c r="E51" s="1"/>
  <c r="E45"/>
  <c r="E44" s="1"/>
  <c r="E43" s="1"/>
  <c r="E42" s="1"/>
  <c r="E41" s="1"/>
  <c r="E40" s="1"/>
  <c r="E37"/>
  <c r="E36" s="1"/>
  <c r="E35" s="1"/>
  <c r="E34" s="1"/>
  <c r="E32"/>
  <c r="E31" s="1"/>
  <c r="E30" s="1"/>
  <c r="E26"/>
  <c r="E25" s="1"/>
  <c r="E24" s="1"/>
  <c r="E22"/>
  <c r="E21" s="1"/>
  <c r="E20" s="1"/>
  <c r="E31" i="5" l="1"/>
  <c r="E23"/>
  <c r="E18" s="1"/>
  <c r="E50" i="3"/>
  <c r="E49" s="1"/>
  <c r="E48" s="1"/>
  <c r="E47" s="1"/>
  <c r="E19"/>
  <c r="D30" i="4"/>
  <c r="E17" i="5" l="1"/>
  <c r="E16" s="1"/>
  <c r="E18" i="3"/>
  <c r="D18" i="4"/>
  <c r="C21" i="1" l="1"/>
  <c r="E32" i="7"/>
  <c r="F31" i="6" s="1"/>
  <c r="D32" i="7"/>
  <c r="E31" i="6" s="1"/>
  <c r="E31" i="7"/>
  <c r="F30" i="6" s="1"/>
  <c r="E30" i="7"/>
  <c r="F29" i="6" s="1"/>
  <c r="E39" i="7"/>
  <c r="E38" s="1"/>
  <c r="E37"/>
  <c r="F36" i="6" s="1"/>
  <c r="E36" i="7"/>
  <c r="E34"/>
  <c r="F33" i="6" s="1"/>
  <c r="F32" s="1"/>
  <c r="D39" i="7"/>
  <c r="E38" i="6" s="1"/>
  <c r="E37" s="1"/>
  <c r="D37" i="7"/>
  <c r="E36" i="6" s="1"/>
  <c r="D36" i="7"/>
  <c r="E35" i="6" s="1"/>
  <c r="D34" i="7"/>
  <c r="E33" i="6" s="1"/>
  <c r="E32" s="1"/>
  <c r="D31" i="7"/>
  <c r="E30" i="6" s="1"/>
  <c r="D30" i="7"/>
  <c r="E29" i="6" s="1"/>
  <c r="E28" i="7"/>
  <c r="E27" s="1"/>
  <c r="D28"/>
  <c r="E27" i="6" s="1"/>
  <c r="E26" s="1"/>
  <c r="E24" i="7"/>
  <c r="D24"/>
  <c r="F52" i="8"/>
  <c r="F51" s="1"/>
  <c r="F50" s="1"/>
  <c r="F49" s="1"/>
  <c r="E52"/>
  <c r="E51" s="1"/>
  <c r="E50" s="1"/>
  <c r="E49" s="1"/>
  <c r="F43"/>
  <c r="F42" s="1"/>
  <c r="F41" s="1"/>
  <c r="F40" s="1"/>
  <c r="F37"/>
  <c r="E37"/>
  <c r="E36" s="1"/>
  <c r="E35" s="1"/>
  <c r="E34" s="1"/>
  <c r="F36"/>
  <c r="F35" s="1"/>
  <c r="F34" s="1"/>
  <c r="F32"/>
  <c r="F31" s="1"/>
  <c r="F30" s="1"/>
  <c r="E32"/>
  <c r="E31" s="1"/>
  <c r="E30" s="1"/>
  <c r="F26"/>
  <c r="F25" s="1"/>
  <c r="F24" s="1"/>
  <c r="E26"/>
  <c r="E25" s="1"/>
  <c r="E24" s="1"/>
  <c r="F22"/>
  <c r="F21" s="1"/>
  <c r="F20" s="1"/>
  <c r="E22"/>
  <c r="E21" s="1"/>
  <c r="E20" s="1"/>
  <c r="D38" i="7" l="1"/>
  <c r="F23" i="6"/>
  <c r="F21" s="1"/>
  <c r="F20" s="1"/>
  <c r="E22" i="7"/>
  <c r="D33"/>
  <c r="E23" i="6"/>
  <c r="E21" s="1"/>
  <c r="D22" i="7"/>
  <c r="E43" i="8"/>
  <c r="E42" s="1"/>
  <c r="E41" s="1"/>
  <c r="E40" s="1"/>
  <c r="D27" i="7"/>
  <c r="F27" i="6"/>
  <c r="F26" s="1"/>
  <c r="E33" i="7"/>
  <c r="F38" i="6"/>
  <c r="F37" s="1"/>
  <c r="E35" i="7"/>
  <c r="E34" i="6"/>
  <c r="D29" i="7"/>
  <c r="F19" i="8"/>
  <c r="F18" s="1"/>
  <c r="E19"/>
  <c r="E18" s="1"/>
  <c r="F35" i="6"/>
  <c r="F34" s="1"/>
  <c r="D35" i="7"/>
  <c r="E28" i="6"/>
  <c r="E29" i="7"/>
  <c r="F28" i="6"/>
  <c r="D30" i="2"/>
  <c r="C30"/>
  <c r="D27"/>
  <c r="D25" s="1"/>
  <c r="C27"/>
  <c r="C25" s="1"/>
  <c r="D23"/>
  <c r="C23"/>
  <c r="D21"/>
  <c r="C21"/>
  <c r="C20" s="1"/>
  <c r="D20"/>
  <c r="C30" i="1"/>
  <c r="C27"/>
  <c r="C25" s="1"/>
  <c r="C23"/>
  <c r="C20"/>
  <c r="E20" i="6" l="1"/>
  <c r="E19" s="1"/>
  <c r="E18" s="1"/>
  <c r="D21" i="7"/>
  <c r="D20" s="1"/>
  <c r="D19" s="1"/>
  <c r="E21"/>
  <c r="E20" s="1"/>
  <c r="E19" s="1"/>
  <c r="E25" i="6"/>
  <c r="D19" i="2"/>
  <c r="D18" s="1"/>
  <c r="C19"/>
  <c r="C18" s="1"/>
  <c r="F25" i="6"/>
  <c r="D26" i="7"/>
  <c r="E26"/>
  <c r="F19" i="6"/>
  <c r="F18" s="1"/>
  <c r="C19" i="1"/>
  <c r="C18" s="1"/>
  <c r="E17" i="6" l="1"/>
  <c r="E16" s="1"/>
  <c r="E18" i="7"/>
  <c r="D18"/>
  <c r="F17" i="6"/>
  <c r="F16" s="1"/>
</calcChain>
</file>

<file path=xl/sharedStrings.xml><?xml version="1.0" encoding="utf-8"?>
<sst xmlns="http://schemas.openxmlformats.org/spreadsheetml/2006/main" count="619" uniqueCount="157">
  <si>
    <t>Код вида, подвида доходов бюджета</t>
  </si>
  <si>
    <t xml:space="preserve">Наименование </t>
  </si>
  <si>
    <t>Сумма</t>
  </si>
  <si>
    <t>ВСЕГО</t>
  </si>
  <si>
    <t>1 00 00000 00 0000 000</t>
  </si>
  <si>
    <t>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</si>
  <si>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</si>
  <si>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</si>
  <si>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</si>
  <si>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</si>
  <si>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</si>
  <si>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</si>
  <si>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</si>
  <si>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</si>
  <si>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</si>
  <si>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</si>
  <si>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1 06 00000 00 0000 000</t>
  </si>
  <si>
    <t>НАЛОГИ НА ИМУЩЕСТВО</t>
  </si>
  <si>
    <t xml:space="preserve">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</si>
  <si>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</si>
  <si>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1 06 06000 00 0000 110 </t>
  </si>
  <si>
    <t>Земельный налог</t>
  </si>
  <si>
    <t>1 06 06043 10 0000 110</t>
  </si>
  <si>
    <t>Земельный налог с физических лиц обладающих земельным участком, расположенным в границах сельских поселений.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</si>
  <si>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</si>
  <si>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</si>
  <si>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1 08 00000 00 0000 110</t>
  </si>
  <si>
    <t>ГОСУДАРСТВЕННАЯ ПОШЛИНА</t>
  </si>
  <si>
    <t xml:space="preserve"> 1 08 04020 01 0000 110</t>
  </si>
  <si>
    <t>Государственная пошлина за совершение нотариальных действий должностными лицами 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</si>
  <si>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</si>
  <si>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1 11 09045 10 0000 120</t>
  </si>
  <si>
    <t>2 00 00000 00 0000 000</t>
  </si>
  <si>
    <t>МЕЖБЮДЖЕТНЫЕ ТРАНСФЕРТЫ</t>
  </si>
  <si>
    <t>Субвенции бюджетам сельских поселений  на  осуществление первичного воинского учета на территориях, где отсутствуют военные комиссариаты</t>
  </si>
  <si>
    <t>Приложение №3 к решению</t>
  </si>
  <si>
    <t>муниципального района Янаульский район</t>
  </si>
  <si>
    <t>Поступление доходов</t>
  </si>
  <si>
    <t>(тыс.руб.)</t>
  </si>
  <si>
    <t>Приложение №4 к решению</t>
  </si>
  <si>
    <t>Наименование</t>
  </si>
  <si>
    <t>Раздел Подраздел</t>
  </si>
  <si>
    <t>Целевая статья</t>
  </si>
  <si>
    <t>Вид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</si>
  <si>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</si>
  <si>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</si>
  <si>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</t>
  </si>
  <si>
    <t>99 0 00 00000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</si>
  <si>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</si>
  <si>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</si>
  <si>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местного самоуправления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</si>
  <si>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</si>
  <si>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</si>
  <si>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Резервные фонды</t>
  </si>
  <si>
    <t>Резервные фонды местных администраций</t>
  </si>
  <si>
    <t>99 0 00 07500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</si>
  <si>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</si>
  <si>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</si>
  <si>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</si>
  <si>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</si>
  <si>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 30 0 00   00000</t>
  </si>
  <si>
    <t>Подпрограмма  «Дорожное хозяйство»</t>
  </si>
  <si>
    <t>30 1 00 00000</t>
  </si>
  <si>
    <t>Основное мероприятие «Содержание и ремонт дорог в населенных пунктах»</t>
  </si>
  <si>
    <t>30 1 01 00000</t>
  </si>
  <si>
    <t>30 1 01 74040</t>
  </si>
  <si>
    <t>ЖИЛИЩНО-КОММУНАЛЬНОЕ ХОЗЯЙСТВО</t>
  </si>
  <si>
    <t>Благоустройство</t>
  </si>
  <si>
    <t>Подпрограмма «Благоустройство территорий населенных пунктов»</t>
  </si>
  <si>
    <t>30 2 00 00000</t>
  </si>
  <si>
    <t>Основное мероприятие «Благоустройство территорий населенных пунктов»</t>
  </si>
  <si>
    <t>30 2 02 00000</t>
  </si>
  <si>
    <t xml:space="preserve"> Мероприятия по благоустройству территорий населенных пунктов</t>
  </si>
  <si>
    <t>30 2 02 06050</t>
  </si>
  <si>
    <t>Закупка товаров, работ и услуг для государственных (муниципальных) нужд</t>
  </si>
  <si>
    <t>30 2 02 74040</t>
  </si>
  <si>
    <t>УСЛОВНО УТВЕРЖДЕННЫЕ РАСХОДЫ</t>
  </si>
  <si>
    <t>Условно утвержденные расходы</t>
  </si>
  <si>
    <t>99 0 00 99999</t>
  </si>
  <si>
    <t>Иные средства</t>
  </si>
  <si>
    <t>30 0 00 00000</t>
  </si>
  <si>
    <t>Подпрограмма «Дорожное хозяйство»</t>
  </si>
  <si>
    <t>Основное мероприятие «Благоустройство территорий населенных пунктов</t>
  </si>
  <si>
    <t>Мероприятия по благоустройству территорий населенных пунктов</t>
  </si>
  <si>
    <t>группам видов расходов классификации расходов бюджетов</t>
  </si>
  <si>
    <t>целевым статьям(муниципальным программам и непрограммным направлениям деятельности),</t>
  </si>
  <si>
    <t>Приложение №5 к решению</t>
  </si>
  <si>
    <t>Приложение №6 к решению</t>
  </si>
  <si>
    <t>Ведомство</t>
  </si>
  <si>
    <t>30 0 00 00000</t>
  </si>
  <si>
    <t>Приложение №7 к решению</t>
  </si>
  <si>
    <t>1 08 00000 00 0000 110</t>
  </si>
  <si>
    <t> 1 11 00000 00 0000 000</t>
  </si>
  <si>
    <t>1 11 00000 00 0000 000</t>
  </si>
  <si>
    <t xml:space="preserve">Прочие поступления от использования имущества, находящегося в
собственности сельских поселений (за исключением имущества
муниципальных бюджетных и автономных учреждений, а также
имущества муниципальных унитарных предприятий, в том числе казенных)
</t>
  </si>
  <si>
    <t>направлениям деятельности),группам видов расходов классификации расходов бюджетов</t>
  </si>
  <si>
    <t xml:space="preserve">по целевым статьям(муниципальным программам муниципального района и непрограммным </t>
  </si>
  <si>
    <t>Глава сельского поселения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</si>
  <si>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</si>
  <si>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</si>
  <si>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</si>
  <si>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</si>
  <si>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</si>
  <si>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</si>
  <si>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</si>
  <si>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</si>
  <si>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</si>
  <si>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</si>
  <si>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Совета сельского поселения Воядинский сельсовет</t>
  </si>
  <si>
    <t xml:space="preserve">"О бюджете сельского поселения Воядинский сельсовет </t>
  </si>
  <si>
    <t>в бюджет сельского поселения Воядинский сельсовет муниципального района</t>
  </si>
  <si>
    <t xml:space="preserve">Распределение бюджетных ассигнований сельского поселения Воядинский сельсовет муниципального </t>
  </si>
  <si>
    <t>Администрация сельского поселения Воядинский сельсовет муниципального района Янаульский район Республики Башкортостан</t>
  </si>
  <si>
    <t>Приложение №9 к решению</t>
  </si>
  <si>
    <t>Приложение №10 к решению</t>
  </si>
  <si>
    <t xml:space="preserve">Ведомственная структура расходов бюджета сельского поселения Воядинский сельсовет  </t>
  </si>
  <si>
    <t>Ведомственная структура расходов бюджета сельского поселения Воядинский сельсовет</t>
  </si>
  <si>
    <t>Приложение №8 к решению</t>
  </si>
  <si>
    <t>2021 год</t>
  </si>
  <si>
    <t>2 02 35118 10 0000 150</t>
  </si>
  <si>
    <t>2 02 49999 10 7404 150</t>
  </si>
  <si>
    <t>2022 год</t>
  </si>
  <si>
    <t>Прочие межбюджетные трансферты, передаваемые бюджетам сельских поселений ( мероприятий  по  благоустройству территорий населенных пунктов,коммунальному  хозяйству,обеспечение мер пожарной безопасности и осуществлению  дорожной деятельности в границах  сельских поселений)</t>
  </si>
  <si>
    <t>Субвенции на осуществление первичного воинского учета на территориях, где отсутствуют военные комиссариаты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</si>
  <si>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</si>
  <si>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Муниципальная программа "Благоустройство населенных пунктов сельского поселения Воядинский сельсовет муниципального района Янаульский район Республики Башкортостан на 2020-2022годы"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</si>
  <si>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</si>
  <si>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</si>
  <si>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Республики  Башкортостан на 2021 год и  на плановый</t>
  </si>
  <si>
    <t>период 2022 и 2023 годов"</t>
  </si>
  <si>
    <t>Янаульский район Республики Башкортостан на 2021 год</t>
  </si>
  <si>
    <t>Янаульский район Республики Башкортостан на плановый период 2022 и 2023 годов</t>
  </si>
  <si>
    <t>2023 год</t>
  </si>
  <si>
    <t>района Янаульский район Республики Башкортостан на 2021 год по разделам,подразделам,</t>
  </si>
  <si>
    <t>49 0 00 00000</t>
  </si>
  <si>
    <t>49 0 01 02030</t>
  </si>
  <si>
    <t>Муниципальная программа «Совершенствование деятельности органов местного самоуправления сельского поселения Воядинский сельсовет муниципального района Янаульский район Республики Башкортостан на 2021-2023 годы»</t>
  </si>
  <si>
    <t>49 0 01 02040</t>
  </si>
  <si>
    <t>49 0 01 51180</t>
  </si>
  <si>
    <t>Муниципальная программа «Благоустройство населенных пунктов сельского поселения Воядинский сельсовет муниципального района Янаульский район Республики Башкортостан на 2021-2023 годы»</t>
  </si>
  <si>
    <t>Муниципальная программа "Благоустройство населенных пунктов сельского поселения Воядинский сельсовет муниципального района Янаульский район Республики Башкортостан на 2021-2023 годы"</t>
  </si>
  <si>
    <t>Республики  Башкортостан на 2021год и  на плановый</t>
  </si>
  <si>
    <t>района Янаульский район Республики Башкортостан на 2021 год</t>
  </si>
  <si>
    <t xml:space="preserve">муниципального района Янаульский район Республики Башкортостан на 2021 год </t>
  </si>
  <si>
    <t>2021год</t>
  </si>
  <si>
    <t>района Янаульский район Республики Башкортостан на плановый период 2022 и 2023 годы по разделам,подразделам,</t>
  </si>
  <si>
    <t>период 2022 и 2023годов"</t>
  </si>
  <si>
    <t>района Янаульский район Республики Башкортостан на плановый период 2022 и 2023 годы</t>
  </si>
  <si>
    <t>муниципального района Янаульский район Республики Башкортостан на плановый период 2022 и 2023 годы</t>
  </si>
  <si>
    <t>Республики  Башкортостан от 21 декабря 2020 г.№100/15</t>
  </si>
  <si>
    <t>Республики  Башкортостан от 21  декабря 2020 г.№100/15</t>
  </si>
  <si>
    <t>Республики  Башкортостан от 21  декабря 2020г.№100/15</t>
  </si>
  <si>
    <t>Республики  Башкортостан от 20 декабря 2020 г.№100/15</t>
  </si>
  <si>
    <t>Республики  Башкортостан от 21 декабря 2020г.№100/15</t>
  </si>
  <si>
    <t>Секретарь Совета</t>
  </si>
  <si>
    <t>Зайдуллина Ф.Р.</t>
  </si>
  <si>
    <t xml:space="preserve">Секретарь Совета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</si>
</sst>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Fill="1" applyBorder="1" applyAlignment="1">
      <alignment horizontal="right" vertical="top" wrapText="1"/>
    </xf>
    <xf numFmtId="0" fontId="0" fillId="0" borderId="0" xfId="0" applyFont="1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horizontal="justify" vertical="top" wrapText="1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center"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11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2" borderId="8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/>
    <xf numFmtId="0" fontId="4" fillId="2" borderId="8" xfId="0" applyFont="1" applyFill="1" applyBorder="1" applyAlignment="1">
      <alignment horizontal="center" wrapText="1"/>
    </xf>
    <xf numFmtId="0" fontId="13" fillId="0" borderId="0" xfId="0" applyFont="1" applyAlignment="1"/>
    <xf numFmtId="0" fontId="2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12" xfId="0" applyFont="1" applyBorder="1" applyAlignment="1">
      <alignment horizontal="justify" vertical="top" wrapText="1"/>
    </xf>
    <xf numFmtId="0" fontId="2" fillId="2" borderId="8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6" fillId="2" borderId="8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topLeftCell="A28" zoomScale="75" zoomScaleNormal="75" workbookViewId="0">
      <selection activeCell="D35" sqref="D35"/>
    </sheetView>
  </sheetViews>
  <sheetFormatPr defaultRowHeight="15"/>
  <cols>
    <col min="1" max="1" width="28.85546875" customWidth="1"/>
    <col min="2" max="2" width="72" customWidth="1"/>
    <col min="3" max="3" width="17.140625" customWidth="1"/>
  </cols>
  <sheetData>
    <row r="1" spans="1:3" ht="15.75">
      <c r="A1" s="1"/>
      <c r="B1" s="88" t="s">
        <v>35</v>
      </c>
      <c r="C1" s="88"/>
    </row>
    <row r="2" spans="1:3" ht="15.75">
      <c r="A2" s="1"/>
      <c r="B2" s="88" t="s">
        <v>108</v>
      </c>
      <c r="C2" s="88"/>
    </row>
    <row r="3" spans="1:3" ht="15.75">
      <c r="A3" s="1"/>
      <c r="B3" s="88" t="s">
        <v>36</v>
      </c>
      <c r="C3" s="88"/>
    </row>
    <row r="4" spans="1:3" ht="15.75">
      <c r="A4" s="1"/>
      <c r="B4" s="92" t="s">
        <v>153</v>
      </c>
      <c r="C4" s="92"/>
    </row>
    <row r="5" spans="1:3" ht="15.75">
      <c r="A5" s="1"/>
      <c r="B5" s="88" t="s">
        <v>109</v>
      </c>
      <c r="C5" s="88"/>
    </row>
    <row r="6" spans="1:3" ht="15.75">
      <c r="A6" s="1"/>
      <c r="B6" s="88" t="s">
        <v>36</v>
      </c>
      <c r="C6" s="88"/>
    </row>
    <row r="7" spans="1:3" ht="15.75">
      <c r="A7" s="1"/>
      <c r="B7" s="88" t="s">
        <v>128</v>
      </c>
      <c r="C7" s="88"/>
    </row>
    <row r="8" spans="1:3" ht="15.75">
      <c r="A8" s="1"/>
      <c r="B8" s="88" t="s">
        <v>129</v>
      </c>
      <c r="C8" s="88"/>
    </row>
    <row r="9" spans="1:3" ht="15.75">
      <c r="A9" s="1"/>
      <c r="B9" s="37"/>
      <c r="C9" s="37"/>
    </row>
    <row r="10" spans="1:3" ht="18.75">
      <c r="A10" s="1"/>
      <c r="B10" s="38" t="s">
        <v>37</v>
      </c>
      <c r="C10" s="37"/>
    </row>
    <row r="11" spans="1:3" ht="18.75">
      <c r="A11" s="1"/>
      <c r="B11" s="38" t="s">
        <v>110</v>
      </c>
      <c r="C11" s="37"/>
    </row>
    <row r="12" spans="1:3" ht="18.75">
      <c r="A12" s="1"/>
      <c r="B12" s="64" t="s">
        <v>130</v>
      </c>
      <c r="C12" s="4"/>
    </row>
    <row r="13" spans="1:3">
      <c r="A13" s="1"/>
      <c r="B13" s="2"/>
      <c r="C13" s="1"/>
    </row>
    <row r="14" spans="1:3" ht="15.75" thickBot="1">
      <c r="A14" s="1"/>
      <c r="B14" s="2"/>
      <c r="C14" s="1" t="s">
        <v>38</v>
      </c>
    </row>
    <row r="15" spans="1:3" ht="63.75" customHeight="1">
      <c r="A15" s="89" t="s">
        <v>0</v>
      </c>
      <c r="B15" s="89" t="s">
        <v>1</v>
      </c>
      <c r="C15" s="89" t="s">
        <v>118</v>
      </c>
    </row>
    <row r="16" spans="1:3">
      <c r="A16" s="90"/>
      <c r="B16" s="90"/>
      <c r="C16" s="90"/>
    </row>
    <row r="17" spans="1:3" ht="15.75" thickBot="1">
      <c r="A17" s="91"/>
      <c r="B17" s="91"/>
      <c r="C17" s="91"/>
    </row>
    <row r="18" spans="1:3" ht="16.5" thickBot="1">
      <c r="A18" s="8"/>
      <c r="B18" s="9" t="s">
        <v>3</v>
      </c>
      <c r="C18" s="70">
        <f>C19+C34</f>
        <v>4210000</v>
      </c>
    </row>
    <row r="19" spans="1:3" ht="20.25" customHeight="1" thickBot="1">
      <c r="A19" s="14" t="s">
        <v>4</v>
      </c>
      <c r="B19" s="15" t="s">
        <v>5</v>
      </c>
      <c r="C19" s="71">
        <f>C20+C23+C25+C30+C32</f>
        <v>395000</v>
      </c>
    </row>
    <row r="20" spans="1:3" ht="21.75" customHeight="1" thickBot="1">
      <c r="A20" s="14" t="s">
        <v>6</v>
      </c>
      <c r="B20" s="15" t="s">
        <v>7</v>
      </c>
      <c r="C20" s="71">
        <f>C21</f>
        <v>90000</v>
      </c>
    </row>
    <row r="21" spans="1:3" ht="22.5" customHeight="1" thickBot="1">
      <c r="A21" s="12" t="s">
        <v>8</v>
      </c>
      <c r="B21" s="13" t="s">
        <v>9</v>
      </c>
      <c r="C21" s="72">
        <f>C22</f>
        <v>90000</v>
      </c>
    </row>
    <row r="22" spans="1:3" ht="95.25" customHeight="1" thickBot="1">
      <c r="A22" s="16" t="s">
        <v>10</v>
      </c>
      <c r="B22" s="16" t="s">
        <v>11</v>
      </c>
      <c r="C22" s="73">
        <v>90000</v>
      </c>
    </row>
    <row r="23" spans="1:3" ht="27" customHeight="1" thickBot="1">
      <c r="A23" s="17" t="s">
        <v>12</v>
      </c>
      <c r="B23" s="18" t="s">
        <v>13</v>
      </c>
      <c r="C23" s="74">
        <f>C24</f>
        <v>12000</v>
      </c>
    </row>
    <row r="24" spans="1:3" ht="19.5" customHeight="1">
      <c r="A24" s="11" t="s">
        <v>14</v>
      </c>
      <c r="B24" s="19" t="s">
        <v>15</v>
      </c>
      <c r="C24" s="75">
        <v>12000</v>
      </c>
    </row>
    <row r="25" spans="1:3" ht="30" customHeight="1" thickBot="1">
      <c r="A25" s="14" t="s">
        <v>16</v>
      </c>
      <c r="B25" s="15" t="s">
        <v>17</v>
      </c>
      <c r="C25" s="71">
        <f>C26+C27</f>
        <v>262000</v>
      </c>
    </row>
    <row r="26" spans="1:3" ht="51" customHeight="1" thickBot="1">
      <c r="A26" s="8" t="s">
        <v>18</v>
      </c>
      <c r="B26" s="10" t="s">
        <v>19</v>
      </c>
      <c r="C26" s="76">
        <v>12000</v>
      </c>
    </row>
    <row r="27" spans="1:3" ht="26.25" customHeight="1" thickBot="1">
      <c r="A27" s="12" t="s">
        <v>20</v>
      </c>
      <c r="B27" s="13" t="s">
        <v>21</v>
      </c>
      <c r="C27" s="72">
        <f>C28+C29</f>
        <v>250000</v>
      </c>
    </row>
    <row r="28" spans="1:3" ht="43.5" customHeight="1" thickBot="1">
      <c r="A28" s="8" t="s">
        <v>22</v>
      </c>
      <c r="B28" s="10" t="s">
        <v>23</v>
      </c>
      <c r="C28" s="76">
        <v>70000</v>
      </c>
    </row>
    <row r="29" spans="1:3" ht="42.75" customHeight="1" thickBot="1">
      <c r="A29" s="8" t="s">
        <v>24</v>
      </c>
      <c r="B29" s="10" t="s">
        <v>25</v>
      </c>
      <c r="C29" s="76">
        <v>180000</v>
      </c>
    </row>
    <row r="30" spans="1:3" ht="25.5" customHeight="1" thickBot="1">
      <c r="A30" s="17" t="s">
        <v>26</v>
      </c>
      <c r="B30" s="17" t="s">
        <v>27</v>
      </c>
      <c r="C30" s="74">
        <f>C31</f>
        <v>1000</v>
      </c>
    </row>
    <row r="31" spans="1:3" ht="81" customHeight="1">
      <c r="A31" s="30" t="s">
        <v>28</v>
      </c>
      <c r="B31" s="31" t="s">
        <v>29</v>
      </c>
      <c r="C31" s="77">
        <v>1000</v>
      </c>
    </row>
    <row r="32" spans="1:3" ht="55.5" customHeight="1">
      <c r="A32" s="20" t="s">
        <v>92</v>
      </c>
      <c r="B32" s="21" t="s">
        <v>30</v>
      </c>
      <c r="C32" s="78">
        <f>C33</f>
        <v>30000</v>
      </c>
    </row>
    <row r="33" spans="1:3" ht="87" customHeight="1" thickBot="1">
      <c r="A33" s="11" t="s">
        <v>31</v>
      </c>
      <c r="B33" s="11" t="s">
        <v>94</v>
      </c>
      <c r="C33" s="75">
        <v>30000</v>
      </c>
    </row>
    <row r="34" spans="1:3" ht="21.75" customHeight="1" thickBot="1">
      <c r="A34" s="17" t="s">
        <v>32</v>
      </c>
      <c r="B34" s="22" t="s">
        <v>33</v>
      </c>
      <c r="C34" s="79">
        <f>C35+C36+C37</f>
        <v>3815000</v>
      </c>
    </row>
    <row r="35" spans="1:3" ht="32.25" customHeight="1" thickBot="1">
      <c r="A35" s="8" t="s">
        <v>126</v>
      </c>
      <c r="B35" s="9" t="s">
        <v>127</v>
      </c>
      <c r="C35" s="80">
        <v>3214900</v>
      </c>
    </row>
    <row r="36" spans="1:3" ht="54" customHeight="1" thickBot="1">
      <c r="A36" s="60" t="s">
        <v>119</v>
      </c>
      <c r="B36" s="61" t="s">
        <v>34</v>
      </c>
      <c r="C36" s="80">
        <v>100100</v>
      </c>
    </row>
    <row r="37" spans="1:3" ht="78.75" customHeight="1" thickBot="1">
      <c r="A37" s="11" t="s">
        <v>120</v>
      </c>
      <c r="B37" s="19" t="s">
        <v>122</v>
      </c>
      <c r="C37" s="80">
        <v>500000</v>
      </c>
    </row>
    <row r="40" spans="1:3">
      <c r="A40" s="5" t="s">
        <v>154</v>
      </c>
      <c r="B40" s="7" t="s">
        <v>155</v>
      </c>
    </row>
  </sheetData>
  <mergeCells count="11">
    <mergeCell ref="B1:C1"/>
    <mergeCell ref="B2:C2"/>
    <mergeCell ref="B3:C3"/>
    <mergeCell ref="B4:C4"/>
    <mergeCell ref="B5:C5"/>
    <mergeCell ref="B6:C6"/>
    <mergeCell ref="B7:C7"/>
    <mergeCell ref="B8:C8"/>
    <mergeCell ref="A15:A17"/>
    <mergeCell ref="B15:B17"/>
    <mergeCell ref="C15:C1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opLeftCell="A37" workbookViewId="0">
      <selection activeCell="F32" sqref="F32"/>
    </sheetView>
  </sheetViews>
  <sheetFormatPr defaultRowHeight="15"/>
  <cols>
    <col min="1" max="1" width="30.85546875" customWidth="1"/>
    <col min="2" max="2" width="66" customWidth="1"/>
    <col min="3" max="3" width="15.5703125" customWidth="1"/>
    <col min="4" max="4" width="16.42578125" customWidth="1"/>
  </cols>
  <sheetData>
    <row r="1" spans="1:4" ht="15.75">
      <c r="A1" s="1"/>
      <c r="B1" s="88" t="s">
        <v>39</v>
      </c>
      <c r="C1" s="88"/>
      <c r="D1" s="88"/>
    </row>
    <row r="2" spans="1:4" ht="15.75">
      <c r="A2" s="1"/>
      <c r="B2" s="88" t="s">
        <v>108</v>
      </c>
      <c r="C2" s="88"/>
      <c r="D2" s="88"/>
    </row>
    <row r="3" spans="1:4" ht="15.75">
      <c r="A3" s="1"/>
      <c r="B3" s="88" t="s">
        <v>36</v>
      </c>
      <c r="C3" s="88"/>
      <c r="D3" s="88"/>
    </row>
    <row r="4" spans="1:4" ht="15.75">
      <c r="A4" s="1"/>
      <c r="B4" s="92" t="s">
        <v>149</v>
      </c>
      <c r="C4" s="92"/>
      <c r="D4" s="92"/>
    </row>
    <row r="5" spans="1:4" ht="15.75">
      <c r="A5" s="1"/>
      <c r="B5" s="88" t="s">
        <v>109</v>
      </c>
      <c r="C5" s="88"/>
      <c r="D5" s="88"/>
    </row>
    <row r="6" spans="1:4" ht="15.75">
      <c r="A6" s="1"/>
      <c r="B6" s="88" t="s">
        <v>36</v>
      </c>
      <c r="C6" s="88"/>
      <c r="D6" s="88"/>
    </row>
    <row r="7" spans="1:4" ht="15.75">
      <c r="A7" s="1"/>
      <c r="B7" s="88" t="s">
        <v>128</v>
      </c>
      <c r="C7" s="88"/>
      <c r="D7" s="88"/>
    </row>
    <row r="8" spans="1:4" ht="15.75">
      <c r="A8" s="1"/>
      <c r="B8" s="88" t="s">
        <v>129</v>
      </c>
      <c r="C8" s="88"/>
      <c r="D8" s="88"/>
    </row>
    <row r="9" spans="1:4">
      <c r="A9" s="1"/>
      <c r="B9" s="7"/>
      <c r="C9" s="7"/>
    </row>
    <row r="10" spans="1:4" ht="18.75" customHeight="1">
      <c r="A10" s="1"/>
      <c r="B10" s="35" t="s">
        <v>37</v>
      </c>
      <c r="C10" s="34"/>
    </row>
    <row r="11" spans="1:4" ht="18.75" customHeight="1">
      <c r="A11" s="96" t="s">
        <v>110</v>
      </c>
      <c r="B11" s="96"/>
      <c r="C11" s="96"/>
      <c r="D11" s="96"/>
    </row>
    <row r="12" spans="1:4" ht="18.75" customHeight="1">
      <c r="A12" s="96" t="s">
        <v>131</v>
      </c>
      <c r="B12" s="96"/>
      <c r="C12" s="96"/>
      <c r="D12" s="96"/>
    </row>
    <row r="13" spans="1:4">
      <c r="A13" s="1"/>
      <c r="B13" s="2"/>
      <c r="C13" s="1"/>
    </row>
    <row r="14" spans="1:4" ht="15.75" thickBot="1">
      <c r="A14" s="1"/>
      <c r="B14" s="2"/>
      <c r="C14" s="97" t="s">
        <v>38</v>
      </c>
      <c r="D14" s="97"/>
    </row>
    <row r="15" spans="1:4">
      <c r="A15" s="93" t="s">
        <v>0</v>
      </c>
      <c r="B15" s="93" t="s">
        <v>1</v>
      </c>
      <c r="C15" s="89" t="s">
        <v>121</v>
      </c>
      <c r="D15" s="89" t="s">
        <v>132</v>
      </c>
    </row>
    <row r="16" spans="1:4">
      <c r="A16" s="94"/>
      <c r="B16" s="94"/>
      <c r="C16" s="90"/>
      <c r="D16" s="90"/>
    </row>
    <row r="17" spans="1:4" ht="15.75" thickBot="1">
      <c r="A17" s="95"/>
      <c r="B17" s="95"/>
      <c r="C17" s="91"/>
      <c r="D17" s="91"/>
    </row>
    <row r="18" spans="1:4" ht="17.25" thickBot="1">
      <c r="A18" s="12"/>
      <c r="B18" s="23" t="s">
        <v>3</v>
      </c>
      <c r="C18" s="71">
        <f>C19+C34</f>
        <v>3859600</v>
      </c>
      <c r="D18" s="71">
        <f>D19+D34</f>
        <v>4018700</v>
      </c>
    </row>
    <row r="19" spans="1:4" ht="17.25" thickBot="1">
      <c r="A19" s="14" t="s">
        <v>4</v>
      </c>
      <c r="B19" s="15" t="s">
        <v>5</v>
      </c>
      <c r="C19" s="71">
        <f>C20+C23+C25+C30+C32</f>
        <v>389000</v>
      </c>
      <c r="D19" s="71">
        <f>D20+D23+D25+D30+D32</f>
        <v>391000</v>
      </c>
    </row>
    <row r="20" spans="1:4" ht="17.25" thickBot="1">
      <c r="A20" s="14" t="s">
        <v>6</v>
      </c>
      <c r="B20" s="15" t="s">
        <v>7</v>
      </c>
      <c r="C20" s="71">
        <f>C21</f>
        <v>90000</v>
      </c>
      <c r="D20" s="71">
        <f>D21</f>
        <v>90000</v>
      </c>
    </row>
    <row r="21" spans="1:4" ht="17.25" thickBot="1">
      <c r="A21" s="12" t="s">
        <v>8</v>
      </c>
      <c r="B21" s="13" t="s">
        <v>9</v>
      </c>
      <c r="C21" s="72">
        <f>C22</f>
        <v>90000</v>
      </c>
      <c r="D21" s="72">
        <f>D22</f>
        <v>90000</v>
      </c>
    </row>
    <row r="22" spans="1:4" ht="88.5" customHeight="1" thickBot="1">
      <c r="A22" s="16" t="s">
        <v>10</v>
      </c>
      <c r="B22" s="16" t="s">
        <v>11</v>
      </c>
      <c r="C22" s="73">
        <v>90000</v>
      </c>
      <c r="D22" s="73">
        <v>90000</v>
      </c>
    </row>
    <row r="23" spans="1:4" ht="24.75" customHeight="1" thickBot="1">
      <c r="A23" s="17" t="s">
        <v>12</v>
      </c>
      <c r="B23" s="18" t="s">
        <v>13</v>
      </c>
      <c r="C23" s="74">
        <f>C24</f>
        <v>16000</v>
      </c>
      <c r="D23" s="74">
        <f>D24</f>
        <v>16000</v>
      </c>
    </row>
    <row r="24" spans="1:4" ht="28.5" customHeight="1" thickBot="1">
      <c r="A24" s="28" t="s">
        <v>14</v>
      </c>
      <c r="B24" s="29" t="s">
        <v>15</v>
      </c>
      <c r="C24" s="81">
        <v>16000</v>
      </c>
      <c r="D24" s="81">
        <v>16000</v>
      </c>
    </row>
    <row r="25" spans="1:4" ht="22.5" customHeight="1" thickBot="1">
      <c r="A25" s="17" t="s">
        <v>16</v>
      </c>
      <c r="B25" s="22" t="s">
        <v>17</v>
      </c>
      <c r="C25" s="79">
        <f>C26+C27</f>
        <v>252000</v>
      </c>
      <c r="D25" s="79">
        <f>D26+D27</f>
        <v>254000</v>
      </c>
    </row>
    <row r="26" spans="1:4" ht="57" customHeight="1">
      <c r="A26" s="30" t="s">
        <v>18</v>
      </c>
      <c r="B26" s="31" t="s">
        <v>19</v>
      </c>
      <c r="C26" s="77">
        <v>12000</v>
      </c>
      <c r="D26" s="77">
        <v>14000</v>
      </c>
    </row>
    <row r="27" spans="1:4" ht="21" customHeight="1">
      <c r="A27" s="26" t="s">
        <v>20</v>
      </c>
      <c r="B27" s="27" t="s">
        <v>21</v>
      </c>
      <c r="C27" s="82">
        <f>C28+C29</f>
        <v>240000</v>
      </c>
      <c r="D27" s="82">
        <f>D28+D29</f>
        <v>240000</v>
      </c>
    </row>
    <row r="28" spans="1:4" ht="37.5" customHeight="1">
      <c r="A28" s="11" t="s">
        <v>22</v>
      </c>
      <c r="B28" s="19" t="s">
        <v>23</v>
      </c>
      <c r="C28" s="75">
        <v>80000</v>
      </c>
      <c r="D28" s="75">
        <v>80000</v>
      </c>
    </row>
    <row r="29" spans="1:4" ht="45.75" customHeight="1">
      <c r="A29" s="11" t="s">
        <v>24</v>
      </c>
      <c r="B29" s="19" t="s">
        <v>25</v>
      </c>
      <c r="C29" s="75">
        <v>160000</v>
      </c>
      <c r="D29" s="75">
        <v>160000</v>
      </c>
    </row>
    <row r="30" spans="1:4" ht="21" customHeight="1">
      <c r="A30" s="24" t="s">
        <v>91</v>
      </c>
      <c r="B30" s="25" t="s">
        <v>27</v>
      </c>
      <c r="C30" s="78">
        <f>C31</f>
        <v>1000</v>
      </c>
      <c r="D30" s="78">
        <f>D31</f>
        <v>1000</v>
      </c>
    </row>
    <row r="31" spans="1:4" ht="76.5" customHeight="1" thickBot="1">
      <c r="A31" s="28" t="s">
        <v>28</v>
      </c>
      <c r="B31" s="32" t="s">
        <v>29</v>
      </c>
      <c r="C31" s="81">
        <v>1000</v>
      </c>
      <c r="D31" s="81">
        <v>1000</v>
      </c>
    </row>
    <row r="32" spans="1:4" ht="63" customHeight="1" thickBot="1">
      <c r="A32" s="33" t="s">
        <v>93</v>
      </c>
      <c r="B32" s="18" t="s">
        <v>30</v>
      </c>
      <c r="C32" s="74">
        <f>C33</f>
        <v>30000</v>
      </c>
      <c r="D32" s="74">
        <f>D33</f>
        <v>30000</v>
      </c>
    </row>
    <row r="33" spans="1:4" ht="101.25" customHeight="1" thickBot="1">
      <c r="A33" s="11" t="s">
        <v>31</v>
      </c>
      <c r="B33" s="11" t="s">
        <v>94</v>
      </c>
      <c r="C33" s="75">
        <v>30000</v>
      </c>
      <c r="D33" s="75">
        <v>30000</v>
      </c>
    </row>
    <row r="34" spans="1:4" ht="36.75" customHeight="1" thickBot="1">
      <c r="A34" s="17" t="s">
        <v>32</v>
      </c>
      <c r="B34" s="22" t="s">
        <v>33</v>
      </c>
      <c r="C34" s="79">
        <f>C35+C36</f>
        <v>3470600</v>
      </c>
      <c r="D34" s="79">
        <f>D35+D36</f>
        <v>3627700</v>
      </c>
    </row>
    <row r="35" spans="1:4" ht="62.25" customHeight="1" thickBot="1">
      <c r="A35" s="8" t="s">
        <v>126</v>
      </c>
      <c r="B35" s="9" t="s">
        <v>127</v>
      </c>
      <c r="C35" s="80">
        <v>3365500</v>
      </c>
      <c r="D35" s="80">
        <v>3521300</v>
      </c>
    </row>
    <row r="36" spans="1:4" ht="52.5" customHeight="1" thickBot="1">
      <c r="A36" s="8" t="s">
        <v>119</v>
      </c>
      <c r="B36" s="9" t="s">
        <v>34</v>
      </c>
      <c r="C36" s="80">
        <v>105100</v>
      </c>
      <c r="D36" s="80">
        <v>106400</v>
      </c>
    </row>
    <row r="39" spans="1:4">
      <c r="A39" s="5" t="s">
        <v>154</v>
      </c>
      <c r="B39" s="6"/>
      <c r="C39" s="7" t="s">
        <v>155</v>
      </c>
    </row>
  </sheetData>
  <mergeCells count="15">
    <mergeCell ref="A15:A17"/>
    <mergeCell ref="B15:B17"/>
    <mergeCell ref="C15:C17"/>
    <mergeCell ref="D15:D17"/>
    <mergeCell ref="B7:D7"/>
    <mergeCell ref="B8:D8"/>
    <mergeCell ref="A11:D11"/>
    <mergeCell ref="A12:D12"/>
    <mergeCell ref="C14:D14"/>
    <mergeCell ref="B6:D6"/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topLeftCell="A52" workbookViewId="0">
      <selection activeCell="E58" sqref="A1:E58"/>
    </sheetView>
  </sheetViews>
  <sheetFormatPr defaultRowHeight="15"/>
  <cols>
    <col min="1" max="1" width="32.28515625" customWidth="1"/>
    <col min="3" max="3" width="19" customWidth="1"/>
    <col min="5" max="5" width="32.28515625" customWidth="1"/>
  </cols>
  <sheetData>
    <row r="1" spans="1:5">
      <c r="C1" s="99" t="s">
        <v>86</v>
      </c>
      <c r="D1" s="99"/>
      <c r="E1" s="99"/>
    </row>
    <row r="2" spans="1:5">
      <c r="C2" s="99" t="s">
        <v>108</v>
      </c>
      <c r="D2" s="99"/>
      <c r="E2" s="99"/>
    </row>
    <row r="3" spans="1:5">
      <c r="C3" s="99" t="s">
        <v>36</v>
      </c>
      <c r="D3" s="99"/>
      <c r="E3" s="99"/>
    </row>
    <row r="4" spans="1:5">
      <c r="B4" s="52"/>
      <c r="C4" s="57" t="s">
        <v>150</v>
      </c>
      <c r="D4" s="41"/>
      <c r="E4" s="41"/>
    </row>
    <row r="5" spans="1:5">
      <c r="B5" s="52"/>
      <c r="C5" s="41" t="s">
        <v>109</v>
      </c>
      <c r="D5" s="41"/>
      <c r="E5" s="41"/>
    </row>
    <row r="6" spans="1:5" ht="15.75" customHeight="1">
      <c r="B6" s="52"/>
      <c r="C6" s="41" t="s">
        <v>36</v>
      </c>
      <c r="D6" s="41"/>
      <c r="E6" s="41"/>
    </row>
    <row r="7" spans="1:5">
      <c r="B7" s="52"/>
      <c r="C7" s="41" t="s">
        <v>128</v>
      </c>
      <c r="D7" s="41"/>
      <c r="E7" s="41"/>
    </row>
    <row r="8" spans="1:5">
      <c r="B8" s="52"/>
      <c r="C8" s="41" t="s">
        <v>129</v>
      </c>
      <c r="D8" s="41"/>
      <c r="E8" s="41"/>
    </row>
    <row r="9" spans="1:5" hidden="1"/>
    <row r="10" spans="1:5" ht="15.75">
      <c r="A10" s="40" t="s">
        <v>111</v>
      </c>
      <c r="B10" s="40"/>
      <c r="C10" s="40"/>
      <c r="D10" s="40"/>
      <c r="E10" s="40"/>
    </row>
    <row r="11" spans="1:5" ht="15.75">
      <c r="A11" s="40" t="s">
        <v>133</v>
      </c>
      <c r="B11" s="40"/>
      <c r="C11" s="40"/>
      <c r="D11" s="40"/>
      <c r="E11" s="40"/>
    </row>
    <row r="12" spans="1:5" ht="15.75">
      <c r="A12" s="40" t="s">
        <v>85</v>
      </c>
      <c r="B12" s="40"/>
      <c r="C12" s="40"/>
      <c r="D12" s="40"/>
      <c r="E12" s="40"/>
    </row>
    <row r="13" spans="1:5" ht="15.75">
      <c r="A13" s="98" t="s">
        <v>84</v>
      </c>
      <c r="B13" s="98"/>
      <c r="C13" s="98"/>
      <c r="D13" s="98"/>
      <c r="E13" s="98"/>
    </row>
    <row r="14" spans="1:5" hidden="1">
      <c r="A14" s="1"/>
      <c r="B14" s="1"/>
      <c r="C14" s="1"/>
      <c r="D14" s="1"/>
      <c r="E14" s="1"/>
    </row>
    <row r="15" spans="1:5">
      <c r="E15" s="7" t="s">
        <v>38</v>
      </c>
    </row>
    <row r="16" spans="1:5" ht="15" customHeight="1">
      <c r="A16" s="100" t="s">
        <v>40</v>
      </c>
      <c r="B16" s="100" t="s">
        <v>41</v>
      </c>
      <c r="C16" s="100" t="s">
        <v>42</v>
      </c>
      <c r="D16" s="100" t="s">
        <v>43</v>
      </c>
      <c r="E16" s="58" t="s">
        <v>2</v>
      </c>
    </row>
    <row r="17" spans="1:5">
      <c r="A17" s="100"/>
      <c r="B17" s="100"/>
      <c r="C17" s="100"/>
      <c r="D17" s="100"/>
      <c r="E17" s="65" t="s">
        <v>118</v>
      </c>
    </row>
    <row r="18" spans="1:5">
      <c r="A18" s="45" t="s">
        <v>3</v>
      </c>
      <c r="B18" s="58"/>
      <c r="C18" s="58"/>
      <c r="D18" s="58"/>
      <c r="E18" s="83">
        <f>E19+E34+E40+E47</f>
        <v>4210000</v>
      </c>
    </row>
    <row r="19" spans="1:5" ht="30.75" customHeight="1">
      <c r="A19" s="44" t="s">
        <v>44</v>
      </c>
      <c r="B19" s="53" t="s">
        <v>98</v>
      </c>
      <c r="C19" s="58"/>
      <c r="D19" s="58"/>
      <c r="E19" s="83">
        <f>E20+E24+E30</f>
        <v>1909000</v>
      </c>
    </row>
    <row r="20" spans="1:5" ht="56.25" customHeight="1">
      <c r="A20" s="47" t="s">
        <v>45</v>
      </c>
      <c r="B20" s="54" t="s">
        <v>99</v>
      </c>
      <c r="C20" s="58"/>
      <c r="D20" s="58"/>
      <c r="E20" s="84">
        <f>E21</f>
        <v>636000</v>
      </c>
    </row>
    <row r="21" spans="1:5" ht="117" customHeight="1">
      <c r="A21" s="47" t="s">
        <v>136</v>
      </c>
      <c r="B21" s="54" t="s">
        <v>99</v>
      </c>
      <c r="C21" s="48" t="s">
        <v>134</v>
      </c>
      <c r="D21" s="48"/>
      <c r="E21" s="84">
        <f>E22</f>
        <v>636000</v>
      </c>
    </row>
    <row r="22" spans="1:5" ht="14.25" customHeight="1">
      <c r="A22" s="47" t="s">
        <v>97</v>
      </c>
      <c r="B22" s="54" t="s">
        <v>99</v>
      </c>
      <c r="C22" s="48" t="s">
        <v>135</v>
      </c>
      <c r="D22" s="48"/>
      <c r="E22" s="84">
        <f>E23</f>
        <v>636000</v>
      </c>
    </row>
    <row r="23" spans="1:5" ht="118.5" customHeight="1">
      <c r="A23" s="47" t="s">
        <v>48</v>
      </c>
      <c r="B23" s="54" t="s">
        <v>99</v>
      </c>
      <c r="C23" s="48" t="s">
        <v>135</v>
      </c>
      <c r="D23" s="48">
        <v>100</v>
      </c>
      <c r="E23" s="84">
        <v>636000</v>
      </c>
    </row>
    <row r="24" spans="1:5" ht="88.5" customHeight="1">
      <c r="A24" s="47" t="s">
        <v>49</v>
      </c>
      <c r="B24" s="54" t="s">
        <v>100</v>
      </c>
      <c r="C24" s="48"/>
      <c r="D24" s="48"/>
      <c r="E24" s="84">
        <f>E25</f>
        <v>1263000</v>
      </c>
    </row>
    <row r="25" spans="1:5" ht="106.5" customHeight="1">
      <c r="A25" s="47" t="s">
        <v>136</v>
      </c>
      <c r="B25" s="54" t="s">
        <v>100</v>
      </c>
      <c r="C25" s="48" t="s">
        <v>134</v>
      </c>
      <c r="D25" s="48"/>
      <c r="E25" s="84">
        <f>E26</f>
        <v>1263000</v>
      </c>
    </row>
    <row r="26" spans="1:5" ht="30.75" customHeight="1">
      <c r="A26" s="47" t="s">
        <v>50</v>
      </c>
      <c r="B26" s="54" t="s">
        <v>100</v>
      </c>
      <c r="C26" s="48" t="s">
        <v>137</v>
      </c>
      <c r="D26" s="48"/>
      <c r="E26" s="84">
        <f>E27+E28+E29</f>
        <v>1263000</v>
      </c>
    </row>
    <row r="27" spans="1:5" ht="122.25" customHeight="1">
      <c r="A27" s="47" t="s">
        <v>48</v>
      </c>
      <c r="B27" s="54" t="s">
        <v>100</v>
      </c>
      <c r="C27" s="48" t="s">
        <v>137</v>
      </c>
      <c r="D27" s="48">
        <v>100</v>
      </c>
      <c r="E27" s="84">
        <v>562800</v>
      </c>
    </row>
    <row r="28" spans="1:5" ht="43.5" customHeight="1">
      <c r="A28" s="47" t="s">
        <v>51</v>
      </c>
      <c r="B28" s="54" t="s">
        <v>100</v>
      </c>
      <c r="C28" s="48" t="s">
        <v>137</v>
      </c>
      <c r="D28" s="48">
        <v>200</v>
      </c>
      <c r="E28" s="84">
        <v>670100</v>
      </c>
    </row>
    <row r="29" spans="1:5">
      <c r="A29" s="47" t="s">
        <v>52</v>
      </c>
      <c r="B29" s="54" t="s">
        <v>100</v>
      </c>
      <c r="C29" s="48" t="s">
        <v>137</v>
      </c>
      <c r="D29" s="48">
        <v>800</v>
      </c>
      <c r="E29" s="84">
        <v>30100</v>
      </c>
    </row>
    <row r="30" spans="1:5">
      <c r="A30" s="47" t="s">
        <v>53</v>
      </c>
      <c r="B30" s="54" t="s">
        <v>101</v>
      </c>
      <c r="C30" s="48"/>
      <c r="D30" s="48"/>
      <c r="E30" s="84">
        <f>E31</f>
        <v>10000</v>
      </c>
    </row>
    <row r="31" spans="1:5">
      <c r="A31" s="49" t="s">
        <v>46</v>
      </c>
      <c r="B31" s="54" t="s">
        <v>101</v>
      </c>
      <c r="C31" s="48" t="s">
        <v>47</v>
      </c>
      <c r="D31" s="48"/>
      <c r="E31" s="84">
        <f>E32</f>
        <v>10000</v>
      </c>
    </row>
    <row r="32" spans="1:5" ht="30">
      <c r="A32" s="47" t="s">
        <v>54</v>
      </c>
      <c r="B32" s="54" t="s">
        <v>101</v>
      </c>
      <c r="C32" s="48" t="s">
        <v>55</v>
      </c>
      <c r="D32" s="48"/>
      <c r="E32" s="84">
        <f>E33</f>
        <v>10000</v>
      </c>
    </row>
    <row r="33" spans="1:5">
      <c r="A33" s="47" t="s">
        <v>52</v>
      </c>
      <c r="B33" s="54" t="s">
        <v>101</v>
      </c>
      <c r="C33" s="48" t="s">
        <v>55</v>
      </c>
      <c r="D33" s="48">
        <v>800</v>
      </c>
      <c r="E33" s="84">
        <v>10000</v>
      </c>
    </row>
    <row r="34" spans="1:5" ht="18" customHeight="1">
      <c r="A34" s="44" t="s">
        <v>56</v>
      </c>
      <c r="B34" s="53" t="s">
        <v>102</v>
      </c>
      <c r="C34" s="58"/>
      <c r="D34" s="58"/>
      <c r="E34" s="83">
        <f>E35</f>
        <v>100100</v>
      </c>
    </row>
    <row r="35" spans="1:5" ht="30">
      <c r="A35" s="47" t="s">
        <v>57</v>
      </c>
      <c r="B35" s="54" t="s">
        <v>103</v>
      </c>
      <c r="C35" s="58"/>
      <c r="D35" s="58"/>
      <c r="E35" s="84">
        <f>E36</f>
        <v>100100</v>
      </c>
    </row>
    <row r="36" spans="1:5" ht="119.25" customHeight="1">
      <c r="A36" s="47" t="s">
        <v>136</v>
      </c>
      <c r="B36" s="54" t="s">
        <v>103</v>
      </c>
      <c r="C36" s="65" t="s">
        <v>134</v>
      </c>
      <c r="D36" s="58"/>
      <c r="E36" s="84">
        <f>E37</f>
        <v>100100</v>
      </c>
    </row>
    <row r="37" spans="1:5" ht="60">
      <c r="A37" s="47" t="s">
        <v>123</v>
      </c>
      <c r="B37" s="54" t="s">
        <v>103</v>
      </c>
      <c r="C37" s="48" t="s">
        <v>138</v>
      </c>
      <c r="D37" s="48"/>
      <c r="E37" s="84">
        <f>E38+E39</f>
        <v>100100</v>
      </c>
    </row>
    <row r="38" spans="1:5" ht="118.5" customHeight="1">
      <c r="A38" s="47" t="s">
        <v>48</v>
      </c>
      <c r="B38" s="54" t="s">
        <v>103</v>
      </c>
      <c r="C38" s="48" t="s">
        <v>138</v>
      </c>
      <c r="D38" s="48">
        <v>100</v>
      </c>
      <c r="E38" s="84">
        <v>90600</v>
      </c>
    </row>
    <row r="39" spans="1:5" ht="41.25" customHeight="1">
      <c r="A39" s="47" t="s">
        <v>51</v>
      </c>
      <c r="B39" s="54" t="s">
        <v>103</v>
      </c>
      <c r="C39" s="48" t="s">
        <v>138</v>
      </c>
      <c r="D39" s="48">
        <v>200</v>
      </c>
      <c r="E39" s="84">
        <v>9500</v>
      </c>
    </row>
    <row r="40" spans="1:5" ht="29.25">
      <c r="A40" s="44" t="s">
        <v>58</v>
      </c>
      <c r="B40" s="53" t="s">
        <v>104</v>
      </c>
      <c r="C40" s="48"/>
      <c r="D40" s="48"/>
      <c r="E40" s="83">
        <f>E41</f>
        <v>300000</v>
      </c>
    </row>
    <row r="41" spans="1:5">
      <c r="A41" s="44" t="s">
        <v>59</v>
      </c>
      <c r="B41" s="54" t="s">
        <v>105</v>
      </c>
      <c r="C41" s="48"/>
      <c r="D41" s="48"/>
      <c r="E41" s="83">
        <f>E42</f>
        <v>300000</v>
      </c>
    </row>
    <row r="42" spans="1:5" ht="110.25" customHeight="1">
      <c r="A42" s="47" t="s">
        <v>139</v>
      </c>
      <c r="B42" s="54" t="s">
        <v>105</v>
      </c>
      <c r="C42" s="48" t="s">
        <v>60</v>
      </c>
      <c r="D42" s="48"/>
      <c r="E42" s="84">
        <f t="shared" ref="E42:E45" si="0">E43</f>
        <v>300000</v>
      </c>
    </row>
    <row r="43" spans="1:5" ht="30">
      <c r="A43" s="47" t="s">
        <v>61</v>
      </c>
      <c r="B43" s="54" t="s">
        <v>105</v>
      </c>
      <c r="C43" s="48" t="s">
        <v>62</v>
      </c>
      <c r="D43" s="48"/>
      <c r="E43" s="84">
        <f t="shared" si="0"/>
        <v>300000</v>
      </c>
    </row>
    <row r="44" spans="1:5" ht="45">
      <c r="A44" s="47" t="s">
        <v>63</v>
      </c>
      <c r="B44" s="53" t="s">
        <v>105</v>
      </c>
      <c r="C44" s="48" t="s">
        <v>64</v>
      </c>
      <c r="D44" s="48"/>
      <c r="E44" s="84">
        <f t="shared" si="0"/>
        <v>300000</v>
      </c>
    </row>
    <row r="45" spans="1:5" ht="150">
      <c r="A45" s="62" t="s">
        <v>124</v>
      </c>
      <c r="B45" s="54" t="s">
        <v>105</v>
      </c>
      <c r="C45" s="48" t="s">
        <v>65</v>
      </c>
      <c r="D45" s="48"/>
      <c r="E45" s="84">
        <f t="shared" si="0"/>
        <v>300000</v>
      </c>
    </row>
    <row r="46" spans="1:5" ht="42" customHeight="1">
      <c r="A46" s="47" t="s">
        <v>51</v>
      </c>
      <c r="B46" s="54" t="s">
        <v>105</v>
      </c>
      <c r="C46" s="48" t="s">
        <v>65</v>
      </c>
      <c r="D46" s="48">
        <v>200</v>
      </c>
      <c r="E46" s="84">
        <v>300000</v>
      </c>
    </row>
    <row r="47" spans="1:5" ht="48" customHeight="1">
      <c r="A47" s="44" t="s">
        <v>66</v>
      </c>
      <c r="B47" s="53" t="s">
        <v>106</v>
      </c>
      <c r="C47" s="58"/>
      <c r="D47" s="58"/>
      <c r="E47" s="83">
        <f>E48</f>
        <v>1900900</v>
      </c>
    </row>
    <row r="48" spans="1:5">
      <c r="A48" s="47" t="s">
        <v>67</v>
      </c>
      <c r="B48" s="54" t="s">
        <v>107</v>
      </c>
      <c r="C48" s="58"/>
      <c r="D48" s="58"/>
      <c r="E48" s="84">
        <f>E49</f>
        <v>1900900</v>
      </c>
    </row>
    <row r="49" spans="1:5" ht="102" customHeight="1">
      <c r="A49" s="47" t="s">
        <v>139</v>
      </c>
      <c r="B49" s="54" t="s">
        <v>107</v>
      </c>
      <c r="C49" s="58" t="s">
        <v>80</v>
      </c>
      <c r="D49" s="58"/>
      <c r="E49" s="84">
        <f>E50</f>
        <v>1900900</v>
      </c>
    </row>
    <row r="50" spans="1:5" ht="30">
      <c r="A50" s="49" t="s">
        <v>68</v>
      </c>
      <c r="B50" s="54" t="s">
        <v>107</v>
      </c>
      <c r="C50" s="48" t="s">
        <v>69</v>
      </c>
      <c r="D50" s="48"/>
      <c r="E50" s="84">
        <f>E51</f>
        <v>1900900</v>
      </c>
    </row>
    <row r="51" spans="1:5" ht="45">
      <c r="A51" s="47" t="s">
        <v>70</v>
      </c>
      <c r="B51" s="54" t="s">
        <v>107</v>
      </c>
      <c r="C51" s="48" t="s">
        <v>71</v>
      </c>
      <c r="D51" s="48"/>
      <c r="E51" s="84">
        <f>E52+E56</f>
        <v>1900900</v>
      </c>
    </row>
    <row r="52" spans="1:5" ht="30">
      <c r="A52" s="49" t="s">
        <v>72</v>
      </c>
      <c r="B52" s="54" t="s">
        <v>107</v>
      </c>
      <c r="C52" s="48" t="s">
        <v>73</v>
      </c>
      <c r="D52" s="48"/>
      <c r="E52" s="84">
        <f>E54+E53+E55</f>
        <v>1700900</v>
      </c>
    </row>
    <row r="53" spans="1:5" ht="120">
      <c r="A53" s="49" t="s">
        <v>48</v>
      </c>
      <c r="B53" s="54" t="s">
        <v>107</v>
      </c>
      <c r="C53" s="48" t="s">
        <v>73</v>
      </c>
      <c r="D53" s="48">
        <v>100</v>
      </c>
      <c r="E53" s="84">
        <v>222700</v>
      </c>
    </row>
    <row r="54" spans="1:5" ht="45">
      <c r="A54" s="47" t="s">
        <v>74</v>
      </c>
      <c r="B54" s="54" t="s">
        <v>107</v>
      </c>
      <c r="C54" s="48" t="s">
        <v>73</v>
      </c>
      <c r="D54" s="48">
        <v>200</v>
      </c>
      <c r="E54" s="84">
        <v>1476100</v>
      </c>
    </row>
    <row r="55" spans="1:5">
      <c r="A55" s="47" t="s">
        <v>52</v>
      </c>
      <c r="B55" s="54" t="s">
        <v>107</v>
      </c>
      <c r="C55" s="48" t="s">
        <v>73</v>
      </c>
      <c r="D55" s="48">
        <v>800</v>
      </c>
      <c r="E55" s="84">
        <v>2100</v>
      </c>
    </row>
    <row r="56" spans="1:5" ht="150">
      <c r="A56" s="62" t="s">
        <v>124</v>
      </c>
      <c r="B56" s="54" t="s">
        <v>107</v>
      </c>
      <c r="C56" s="48" t="s">
        <v>75</v>
      </c>
      <c r="D56" s="48"/>
      <c r="E56" s="84">
        <f>E57</f>
        <v>200000</v>
      </c>
    </row>
    <row r="57" spans="1:5" ht="45">
      <c r="A57" s="47" t="s">
        <v>74</v>
      </c>
      <c r="B57" s="54" t="s">
        <v>107</v>
      </c>
      <c r="C57" s="48" t="s">
        <v>75</v>
      </c>
      <c r="D57" s="48">
        <v>200</v>
      </c>
      <c r="E57" s="84">
        <v>200000</v>
      </c>
    </row>
    <row r="58" spans="1:5">
      <c r="A58" s="87" t="s">
        <v>154</v>
      </c>
      <c r="B58" s="105"/>
      <c r="C58" s="105"/>
      <c r="D58" s="105"/>
      <c r="E58" s="106" t="s">
        <v>155</v>
      </c>
    </row>
    <row r="60" spans="1:5">
      <c r="A60" s="87"/>
      <c r="E60" s="1"/>
    </row>
  </sheetData>
  <mergeCells count="8">
    <mergeCell ref="A13:E13"/>
    <mergeCell ref="C1:E1"/>
    <mergeCell ref="C2:E2"/>
    <mergeCell ref="C3:E3"/>
    <mergeCell ref="A16:A17"/>
    <mergeCell ref="B16:B17"/>
    <mergeCell ref="C16:C17"/>
    <mergeCell ref="D16:D17"/>
  </mergeCells>
  <printOptions horizontalCentered="1"/>
  <pageMargins left="1.1023622047244095" right="0.31496062992125984" top="0.74803149606299213" bottom="0.74803149606299213" header="0.31496062992125984" footer="0.31496062992125984"/>
  <pageSetup paperSize="9" scale="85" fitToHeight="0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topLeftCell="A36" workbookViewId="0">
      <selection activeCell="D45" sqref="D45"/>
    </sheetView>
  </sheetViews>
  <sheetFormatPr defaultRowHeight="15"/>
  <cols>
    <col min="1" max="1" width="48.7109375" customWidth="1"/>
    <col min="2" max="2" width="17.28515625" customWidth="1"/>
    <col min="3" max="3" width="9.140625" customWidth="1"/>
    <col min="4" max="4" width="27.28515625" customWidth="1"/>
  </cols>
  <sheetData>
    <row r="1" spans="1:5">
      <c r="B1" s="99" t="s">
        <v>90</v>
      </c>
      <c r="C1" s="99"/>
      <c r="D1" s="99"/>
    </row>
    <row r="2" spans="1:5">
      <c r="B2" s="99" t="s">
        <v>108</v>
      </c>
      <c r="C2" s="99"/>
      <c r="D2" s="99"/>
    </row>
    <row r="3" spans="1:5">
      <c r="B3" s="99" t="s">
        <v>36</v>
      </c>
      <c r="C3" s="99"/>
      <c r="D3" s="99"/>
    </row>
    <row r="4" spans="1:5">
      <c r="B4" s="102" t="s">
        <v>151</v>
      </c>
      <c r="C4" s="102"/>
      <c r="D4" s="102"/>
    </row>
    <row r="5" spans="1:5">
      <c r="B5" s="99" t="s">
        <v>109</v>
      </c>
      <c r="C5" s="99"/>
      <c r="D5" s="99"/>
    </row>
    <row r="6" spans="1:5">
      <c r="B6" s="99" t="s">
        <v>36</v>
      </c>
      <c r="C6" s="99"/>
      <c r="D6" s="99"/>
    </row>
    <row r="7" spans="1:5">
      <c r="B7" s="99" t="s">
        <v>141</v>
      </c>
      <c r="C7" s="99"/>
      <c r="D7" s="99"/>
    </row>
    <row r="8" spans="1:5">
      <c r="B8" s="99" t="s">
        <v>129</v>
      </c>
      <c r="C8" s="99"/>
      <c r="D8" s="99"/>
    </row>
    <row r="9" spans="1:5">
      <c r="B9" s="3"/>
      <c r="C9" s="3"/>
      <c r="D9" s="3"/>
    </row>
    <row r="10" spans="1:5" ht="15.75">
      <c r="A10" s="98" t="s">
        <v>111</v>
      </c>
      <c r="B10" s="98"/>
      <c r="C10" s="98"/>
      <c r="D10" s="98"/>
      <c r="E10" s="36"/>
    </row>
    <row r="11" spans="1:5" ht="15.75">
      <c r="A11" s="98" t="s">
        <v>142</v>
      </c>
      <c r="B11" s="98"/>
      <c r="C11" s="98"/>
      <c r="D11" s="98"/>
      <c r="E11" s="98"/>
    </row>
    <row r="12" spans="1:5" ht="15.75">
      <c r="A12" s="98" t="s">
        <v>96</v>
      </c>
      <c r="B12" s="98"/>
      <c r="C12" s="98"/>
      <c r="D12" s="98"/>
      <c r="E12" s="36"/>
    </row>
    <row r="13" spans="1:5" ht="15.75">
      <c r="A13" s="98" t="s">
        <v>95</v>
      </c>
      <c r="B13" s="98"/>
      <c r="C13" s="98"/>
      <c r="D13" s="98"/>
      <c r="E13" s="36"/>
    </row>
    <row r="14" spans="1:5">
      <c r="A14" s="2"/>
      <c r="B14" s="2"/>
      <c r="C14" s="2"/>
      <c r="D14" s="2"/>
      <c r="E14" s="2"/>
    </row>
    <row r="15" spans="1:5">
      <c r="D15" s="7" t="s">
        <v>38</v>
      </c>
    </row>
    <row r="16" spans="1:5" ht="15" customHeight="1">
      <c r="A16" s="101" t="s">
        <v>1</v>
      </c>
      <c r="B16" s="101" t="s">
        <v>42</v>
      </c>
      <c r="C16" s="101" t="s">
        <v>43</v>
      </c>
      <c r="D16" s="59" t="s">
        <v>2</v>
      </c>
    </row>
    <row r="17" spans="1:4">
      <c r="A17" s="101"/>
      <c r="B17" s="101"/>
      <c r="C17" s="101"/>
      <c r="D17" s="66" t="s">
        <v>118</v>
      </c>
    </row>
    <row r="18" spans="1:4">
      <c r="A18" s="45" t="s">
        <v>3</v>
      </c>
      <c r="B18" s="58"/>
      <c r="C18" s="58"/>
      <c r="D18" s="83">
        <f>D19+D30</f>
        <v>4210000</v>
      </c>
    </row>
    <row r="19" spans="1:4" ht="75" customHeight="1">
      <c r="A19" s="44" t="s">
        <v>140</v>
      </c>
      <c r="B19" s="51" t="s">
        <v>80</v>
      </c>
      <c r="C19" s="48"/>
      <c r="D19" s="83">
        <f>D20+D24+D28</f>
        <v>2200900</v>
      </c>
    </row>
    <row r="20" spans="1:4" ht="16.5" customHeight="1">
      <c r="A20" s="50" t="s">
        <v>81</v>
      </c>
      <c r="B20" s="48" t="s">
        <v>62</v>
      </c>
      <c r="C20" s="48"/>
      <c r="D20" s="84">
        <f>D21</f>
        <v>300000</v>
      </c>
    </row>
    <row r="21" spans="1:4" ht="33.75" customHeight="1">
      <c r="A21" s="50" t="s">
        <v>63</v>
      </c>
      <c r="B21" s="48" t="s">
        <v>64</v>
      </c>
      <c r="C21" s="48"/>
      <c r="D21" s="84">
        <f>D22</f>
        <v>300000</v>
      </c>
    </row>
    <row r="22" spans="1:4" ht="90.75" customHeight="1">
      <c r="A22" s="62" t="s">
        <v>124</v>
      </c>
      <c r="B22" s="48" t="s">
        <v>65</v>
      </c>
      <c r="C22" s="48"/>
      <c r="D22" s="84">
        <f>D23</f>
        <v>300000</v>
      </c>
    </row>
    <row r="23" spans="1:4" ht="31.5" customHeight="1">
      <c r="A23" s="50" t="s">
        <v>74</v>
      </c>
      <c r="B23" s="48" t="s">
        <v>65</v>
      </c>
      <c r="C23" s="48">
        <v>200</v>
      </c>
      <c r="D23" s="84">
        <f>'прил 5'!E46</f>
        <v>300000</v>
      </c>
    </row>
    <row r="24" spans="1:4" ht="33.75" customHeight="1">
      <c r="A24" s="50" t="s">
        <v>83</v>
      </c>
      <c r="B24" s="48" t="s">
        <v>73</v>
      </c>
      <c r="C24" s="48"/>
      <c r="D24" s="84">
        <f>D26+D25+D27</f>
        <v>1700900</v>
      </c>
    </row>
    <row r="25" spans="1:4" ht="33.75" customHeight="1">
      <c r="A25" s="67" t="s">
        <v>48</v>
      </c>
      <c r="B25" s="68" t="s">
        <v>73</v>
      </c>
      <c r="C25" s="68">
        <v>100</v>
      </c>
      <c r="D25" s="84">
        <f>'прил 5'!E53</f>
        <v>222700</v>
      </c>
    </row>
    <row r="26" spans="1:4" ht="30">
      <c r="A26" s="50" t="s">
        <v>74</v>
      </c>
      <c r="B26" s="48" t="s">
        <v>73</v>
      </c>
      <c r="C26" s="48">
        <v>200</v>
      </c>
      <c r="D26" s="84">
        <f>'прил 5'!E54</f>
        <v>1476100</v>
      </c>
    </row>
    <row r="27" spans="1:4">
      <c r="A27" s="67" t="s">
        <v>52</v>
      </c>
      <c r="B27" s="68" t="s">
        <v>73</v>
      </c>
      <c r="C27" s="68">
        <v>800</v>
      </c>
      <c r="D27" s="84">
        <f>'прил 5'!E55</f>
        <v>2100</v>
      </c>
    </row>
    <row r="28" spans="1:4" ht="95.25" customHeight="1">
      <c r="A28" s="62" t="s">
        <v>124</v>
      </c>
      <c r="B28" s="48" t="s">
        <v>75</v>
      </c>
      <c r="C28" s="55"/>
      <c r="D28" s="83">
        <f>D29</f>
        <v>200000</v>
      </c>
    </row>
    <row r="29" spans="1:4" ht="36" customHeight="1">
      <c r="A29" s="50" t="s">
        <v>74</v>
      </c>
      <c r="B29" s="48" t="s">
        <v>75</v>
      </c>
      <c r="C29" s="48">
        <v>200</v>
      </c>
      <c r="D29" s="84">
        <f>'прил 5'!E57</f>
        <v>200000</v>
      </c>
    </row>
    <row r="30" spans="1:4" ht="75">
      <c r="A30" s="47" t="s">
        <v>136</v>
      </c>
      <c r="B30" s="48" t="s">
        <v>134</v>
      </c>
      <c r="C30" s="51"/>
      <c r="D30" s="83">
        <f>D31+D33+D37+D39</f>
        <v>2009100</v>
      </c>
    </row>
    <row r="31" spans="1:4" ht="37.5" customHeight="1">
      <c r="A31" s="50" t="s">
        <v>97</v>
      </c>
      <c r="B31" s="48" t="s">
        <v>135</v>
      </c>
      <c r="C31" s="48"/>
      <c r="D31" s="84">
        <f>D32</f>
        <v>636000</v>
      </c>
    </row>
    <row r="32" spans="1:4" ht="75">
      <c r="A32" s="50" t="s">
        <v>48</v>
      </c>
      <c r="B32" s="48" t="s">
        <v>135</v>
      </c>
      <c r="C32" s="48">
        <v>100</v>
      </c>
      <c r="D32" s="84">
        <f>'прил 5'!E23</f>
        <v>636000</v>
      </c>
    </row>
    <row r="33" spans="1:4">
      <c r="A33" s="50" t="s">
        <v>50</v>
      </c>
      <c r="B33" s="48" t="s">
        <v>137</v>
      </c>
      <c r="C33" s="48"/>
      <c r="D33" s="84">
        <f>D34+D35+D36</f>
        <v>1263000</v>
      </c>
    </row>
    <row r="34" spans="1:4" ht="75">
      <c r="A34" s="50" t="s">
        <v>48</v>
      </c>
      <c r="B34" s="48" t="s">
        <v>137</v>
      </c>
      <c r="C34" s="48">
        <v>100</v>
      </c>
      <c r="D34" s="84">
        <f>'прил 5'!E27</f>
        <v>562800</v>
      </c>
    </row>
    <row r="35" spans="1:4" ht="30">
      <c r="A35" s="50" t="s">
        <v>74</v>
      </c>
      <c r="B35" s="48" t="s">
        <v>137</v>
      </c>
      <c r="C35" s="48">
        <v>200</v>
      </c>
      <c r="D35" s="84">
        <f>'прил 5'!E28</f>
        <v>670100</v>
      </c>
    </row>
    <row r="36" spans="1:4">
      <c r="A36" s="50" t="s">
        <v>52</v>
      </c>
      <c r="B36" s="48" t="s">
        <v>137</v>
      </c>
      <c r="C36" s="63">
        <v>800</v>
      </c>
      <c r="D36" s="85">
        <f>'прил 5'!E29</f>
        <v>30100</v>
      </c>
    </row>
    <row r="37" spans="1:4">
      <c r="A37" s="50" t="s">
        <v>54</v>
      </c>
      <c r="B37" s="48" t="s">
        <v>55</v>
      </c>
      <c r="C37" s="48"/>
      <c r="D37" s="84">
        <f>D38</f>
        <v>10000</v>
      </c>
    </row>
    <row r="38" spans="1:4">
      <c r="A38" s="50" t="s">
        <v>52</v>
      </c>
      <c r="B38" s="48" t="s">
        <v>55</v>
      </c>
      <c r="C38" s="48">
        <v>800</v>
      </c>
      <c r="D38" s="84">
        <v>10000</v>
      </c>
    </row>
    <row r="39" spans="1:4" ht="45">
      <c r="A39" s="47" t="s">
        <v>123</v>
      </c>
      <c r="B39" s="48" t="s">
        <v>138</v>
      </c>
      <c r="C39" s="48"/>
      <c r="D39" s="84">
        <f>D40+D41</f>
        <v>100100</v>
      </c>
    </row>
    <row r="40" spans="1:4" ht="75">
      <c r="A40" s="50" t="s">
        <v>48</v>
      </c>
      <c r="B40" s="48" t="s">
        <v>138</v>
      </c>
      <c r="C40" s="48">
        <v>100</v>
      </c>
      <c r="D40" s="84">
        <f>'прил 5'!E38</f>
        <v>90600</v>
      </c>
    </row>
    <row r="41" spans="1:4" ht="30">
      <c r="A41" s="50" t="s">
        <v>74</v>
      </c>
      <c r="B41" s="48" t="s">
        <v>138</v>
      </c>
      <c r="C41" s="48">
        <v>200</v>
      </c>
      <c r="D41" s="84">
        <f>'прил 5'!E39</f>
        <v>9500</v>
      </c>
    </row>
    <row r="43" spans="1:4">
      <c r="A43" s="104" t="s">
        <v>154</v>
      </c>
      <c r="D43" s="1" t="s">
        <v>155</v>
      </c>
    </row>
  </sheetData>
  <mergeCells count="15">
    <mergeCell ref="B6:D6"/>
    <mergeCell ref="B7:D7"/>
    <mergeCell ref="B8:D8"/>
    <mergeCell ref="A11:E11"/>
    <mergeCell ref="B1:D1"/>
    <mergeCell ref="B2:D2"/>
    <mergeCell ref="B3:D3"/>
    <mergeCell ref="B4:D4"/>
    <mergeCell ref="B5:D5"/>
    <mergeCell ref="A10:D10"/>
    <mergeCell ref="A12:D12"/>
    <mergeCell ref="A13:D13"/>
    <mergeCell ref="A16:A17"/>
    <mergeCell ref="B16:B17"/>
    <mergeCell ref="C16:C17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topLeftCell="A37" workbookViewId="0">
      <selection activeCell="C52" sqref="C52"/>
    </sheetView>
  </sheetViews>
  <sheetFormatPr defaultRowHeight="15"/>
  <cols>
    <col min="1" max="1" width="48.7109375" customWidth="1"/>
    <col min="2" max="2" width="9.140625" customWidth="1"/>
    <col min="3" max="3" width="16.5703125" customWidth="1"/>
    <col min="4" max="4" width="12.140625" customWidth="1"/>
    <col min="5" max="5" width="21.42578125" customWidth="1"/>
  </cols>
  <sheetData>
    <row r="1" spans="1:5">
      <c r="C1" s="41" t="s">
        <v>113</v>
      </c>
      <c r="D1" s="41"/>
      <c r="E1" s="41"/>
    </row>
    <row r="2" spans="1:5">
      <c r="C2" s="41" t="s">
        <v>108</v>
      </c>
      <c r="D2" s="41"/>
      <c r="E2" s="41"/>
    </row>
    <row r="3" spans="1:5">
      <c r="C3" s="41" t="s">
        <v>36</v>
      </c>
      <c r="D3" s="41"/>
      <c r="E3" s="41"/>
    </row>
    <row r="4" spans="1:5">
      <c r="C4" s="57" t="s">
        <v>150</v>
      </c>
      <c r="D4" s="41"/>
      <c r="E4" s="41"/>
    </row>
    <row r="5" spans="1:5">
      <c r="C5" s="41" t="s">
        <v>109</v>
      </c>
      <c r="D5" s="41"/>
      <c r="E5" s="41"/>
    </row>
    <row r="6" spans="1:5">
      <c r="C6" s="41" t="s">
        <v>36</v>
      </c>
      <c r="D6" s="41"/>
      <c r="E6" s="41"/>
    </row>
    <row r="7" spans="1:5">
      <c r="C7" s="41" t="s">
        <v>128</v>
      </c>
      <c r="D7" s="41"/>
      <c r="E7" s="41"/>
    </row>
    <row r="8" spans="1:5">
      <c r="C8" s="41" t="s">
        <v>129</v>
      </c>
      <c r="D8" s="41"/>
      <c r="E8" s="41"/>
    </row>
    <row r="10" spans="1:5" ht="15.75">
      <c r="A10" s="98" t="s">
        <v>115</v>
      </c>
      <c r="B10" s="98"/>
      <c r="C10" s="98"/>
      <c r="D10" s="98"/>
      <c r="E10" s="98"/>
    </row>
    <row r="11" spans="1:5" ht="15.75">
      <c r="A11" s="98" t="s">
        <v>143</v>
      </c>
      <c r="B11" s="98"/>
      <c r="C11" s="98"/>
      <c r="D11" s="98"/>
      <c r="E11" s="98"/>
    </row>
    <row r="13" spans="1:5">
      <c r="E13" s="7" t="s">
        <v>38</v>
      </c>
    </row>
    <row r="14" spans="1:5" ht="15" customHeight="1">
      <c r="A14" s="101" t="s">
        <v>1</v>
      </c>
      <c r="B14" s="103" t="s">
        <v>88</v>
      </c>
      <c r="C14" s="103" t="s">
        <v>42</v>
      </c>
      <c r="D14" s="103" t="s">
        <v>43</v>
      </c>
      <c r="E14" s="59" t="s">
        <v>2</v>
      </c>
    </row>
    <row r="15" spans="1:5">
      <c r="A15" s="101"/>
      <c r="B15" s="103"/>
      <c r="C15" s="103"/>
      <c r="D15" s="103"/>
      <c r="E15" s="56" t="s">
        <v>144</v>
      </c>
    </row>
    <row r="16" spans="1:5">
      <c r="A16" s="42" t="s">
        <v>3</v>
      </c>
      <c r="B16" s="42"/>
      <c r="C16" s="59"/>
      <c r="D16" s="59"/>
      <c r="E16" s="83">
        <f>E17</f>
        <v>4210000</v>
      </c>
    </row>
    <row r="17" spans="1:5" ht="66.75" customHeight="1">
      <c r="A17" s="44" t="s">
        <v>112</v>
      </c>
      <c r="B17" s="45">
        <v>791</v>
      </c>
      <c r="C17" s="58"/>
      <c r="D17" s="58"/>
      <c r="E17" s="83">
        <f>E18+E31</f>
        <v>4210000</v>
      </c>
    </row>
    <row r="18" spans="1:5" ht="75.75" customHeight="1">
      <c r="A18" s="44" t="s">
        <v>140</v>
      </c>
      <c r="B18" s="45">
        <v>791</v>
      </c>
      <c r="C18" s="45" t="s">
        <v>89</v>
      </c>
      <c r="D18" s="45"/>
      <c r="E18" s="83">
        <f>E19+E23</f>
        <v>2200900</v>
      </c>
    </row>
    <row r="19" spans="1:5" ht="18.75" customHeight="1">
      <c r="A19" s="50" t="s">
        <v>81</v>
      </c>
      <c r="B19" s="58">
        <v>791</v>
      </c>
      <c r="C19" s="58" t="s">
        <v>62</v>
      </c>
      <c r="D19" s="45"/>
      <c r="E19" s="84">
        <f>E20</f>
        <v>300000</v>
      </c>
    </row>
    <row r="20" spans="1:5" ht="33" customHeight="1">
      <c r="A20" s="50" t="s">
        <v>63</v>
      </c>
      <c r="B20" s="58">
        <v>791</v>
      </c>
      <c r="C20" s="58" t="s">
        <v>64</v>
      </c>
      <c r="D20" s="45"/>
      <c r="E20" s="84">
        <f>E21</f>
        <v>300000</v>
      </c>
    </row>
    <row r="21" spans="1:5" ht="76.5" customHeight="1">
      <c r="A21" s="62" t="s">
        <v>124</v>
      </c>
      <c r="B21" s="58">
        <v>791</v>
      </c>
      <c r="C21" s="48" t="s">
        <v>65</v>
      </c>
      <c r="D21" s="48"/>
      <c r="E21" s="84">
        <f>E22</f>
        <v>300000</v>
      </c>
    </row>
    <row r="22" spans="1:5" ht="30.75" customHeight="1">
      <c r="A22" s="50" t="s">
        <v>74</v>
      </c>
      <c r="B22" s="58">
        <v>791</v>
      </c>
      <c r="C22" s="48" t="s">
        <v>65</v>
      </c>
      <c r="D22" s="48">
        <v>200</v>
      </c>
      <c r="E22" s="84">
        <f>'прил 7'!D23</f>
        <v>300000</v>
      </c>
    </row>
    <row r="23" spans="1:5" ht="30.75" customHeight="1">
      <c r="A23" s="50" t="s">
        <v>68</v>
      </c>
      <c r="B23" s="58">
        <v>791</v>
      </c>
      <c r="C23" s="48" t="s">
        <v>69</v>
      </c>
      <c r="D23" s="48"/>
      <c r="E23" s="84">
        <f>E24</f>
        <v>1900900</v>
      </c>
    </row>
    <row r="24" spans="1:5" ht="32.25" customHeight="1">
      <c r="A24" s="50" t="s">
        <v>82</v>
      </c>
      <c r="B24" s="58">
        <v>791</v>
      </c>
      <c r="C24" s="48" t="s">
        <v>71</v>
      </c>
      <c r="D24" s="48"/>
      <c r="E24" s="84">
        <f>E25+E29</f>
        <v>1900900</v>
      </c>
    </row>
    <row r="25" spans="1:5" ht="30" customHeight="1">
      <c r="A25" s="50" t="s">
        <v>83</v>
      </c>
      <c r="B25" s="58">
        <v>791</v>
      </c>
      <c r="C25" s="48" t="s">
        <v>73</v>
      </c>
      <c r="D25" s="48"/>
      <c r="E25" s="84">
        <f>E27+E26+E28</f>
        <v>1700900</v>
      </c>
    </row>
    <row r="26" spans="1:5" ht="30" customHeight="1">
      <c r="A26" s="67" t="s">
        <v>48</v>
      </c>
      <c r="B26" s="69">
        <v>791</v>
      </c>
      <c r="C26" s="68" t="s">
        <v>73</v>
      </c>
      <c r="D26" s="68">
        <v>100</v>
      </c>
      <c r="E26" s="84">
        <f>'прил 7'!D25</f>
        <v>222700</v>
      </c>
    </row>
    <row r="27" spans="1:5" ht="31.5" customHeight="1">
      <c r="A27" s="50" t="s">
        <v>74</v>
      </c>
      <c r="B27" s="58">
        <v>791</v>
      </c>
      <c r="C27" s="48" t="s">
        <v>73</v>
      </c>
      <c r="D27" s="48">
        <v>200</v>
      </c>
      <c r="E27" s="84">
        <f>'прил 7'!D26</f>
        <v>1476100</v>
      </c>
    </row>
    <row r="28" spans="1:5" ht="27" customHeight="1">
      <c r="A28" s="67" t="s">
        <v>52</v>
      </c>
      <c r="B28" s="69">
        <v>791</v>
      </c>
      <c r="C28" s="68" t="s">
        <v>73</v>
      </c>
      <c r="D28" s="68">
        <v>800</v>
      </c>
      <c r="E28" s="84">
        <f>'прил 7'!D27</f>
        <v>2100</v>
      </c>
    </row>
    <row r="29" spans="1:5" ht="94.5" customHeight="1">
      <c r="A29" s="62" t="s">
        <v>124</v>
      </c>
      <c r="B29" s="58">
        <v>791</v>
      </c>
      <c r="C29" s="48" t="s">
        <v>75</v>
      </c>
      <c r="D29" s="48"/>
      <c r="E29" s="84">
        <f>E30</f>
        <v>200000</v>
      </c>
    </row>
    <row r="30" spans="1:5" ht="42" customHeight="1">
      <c r="A30" s="50" t="s">
        <v>74</v>
      </c>
      <c r="B30" s="58">
        <v>791</v>
      </c>
      <c r="C30" s="48" t="s">
        <v>75</v>
      </c>
      <c r="D30" s="48">
        <v>200</v>
      </c>
      <c r="E30" s="84">
        <f>'прил 7'!D29</f>
        <v>200000</v>
      </c>
    </row>
    <row r="31" spans="1:5" ht="84" customHeight="1">
      <c r="A31" s="44" t="s">
        <v>136</v>
      </c>
      <c r="B31" s="45">
        <v>791</v>
      </c>
      <c r="C31" s="51" t="s">
        <v>134</v>
      </c>
      <c r="D31" s="51"/>
      <c r="E31" s="83">
        <f>E32+E34+E38+E40</f>
        <v>2009100</v>
      </c>
    </row>
    <row r="32" spans="1:5" ht="22.5" customHeight="1">
      <c r="A32" s="50" t="s">
        <v>97</v>
      </c>
      <c r="B32" s="58">
        <v>791</v>
      </c>
      <c r="C32" s="48" t="s">
        <v>135</v>
      </c>
      <c r="D32" s="48"/>
      <c r="E32" s="84">
        <f>E33</f>
        <v>636000</v>
      </c>
    </row>
    <row r="33" spans="1:5" ht="76.5" customHeight="1">
      <c r="A33" s="50" t="s">
        <v>48</v>
      </c>
      <c r="B33" s="58">
        <v>791</v>
      </c>
      <c r="C33" s="48" t="s">
        <v>135</v>
      </c>
      <c r="D33" s="48">
        <v>100</v>
      </c>
      <c r="E33" s="84">
        <f>'прил 7'!D32</f>
        <v>636000</v>
      </c>
    </row>
    <row r="34" spans="1:5" ht="21" customHeight="1">
      <c r="A34" s="50" t="s">
        <v>50</v>
      </c>
      <c r="B34" s="58">
        <v>791</v>
      </c>
      <c r="C34" s="48" t="s">
        <v>137</v>
      </c>
      <c r="D34" s="48"/>
      <c r="E34" s="84">
        <f>E35+E36+E37</f>
        <v>1263000</v>
      </c>
    </row>
    <row r="35" spans="1:5" ht="85.5" customHeight="1">
      <c r="A35" s="50" t="s">
        <v>48</v>
      </c>
      <c r="B35" s="58">
        <v>791</v>
      </c>
      <c r="C35" s="48" t="s">
        <v>137</v>
      </c>
      <c r="D35" s="48">
        <v>100</v>
      </c>
      <c r="E35" s="84">
        <f>'прил 7'!D34</f>
        <v>562800</v>
      </c>
    </row>
    <row r="36" spans="1:5" ht="30" customHeight="1">
      <c r="A36" s="47" t="s">
        <v>74</v>
      </c>
      <c r="B36" s="58">
        <v>791</v>
      </c>
      <c r="C36" s="48" t="s">
        <v>137</v>
      </c>
      <c r="D36" s="48">
        <v>200</v>
      </c>
      <c r="E36" s="84">
        <f>'прил 7'!D35</f>
        <v>670100</v>
      </c>
    </row>
    <row r="37" spans="1:5" ht="22.5" customHeight="1">
      <c r="A37" s="50" t="s">
        <v>52</v>
      </c>
      <c r="B37" s="58">
        <v>791</v>
      </c>
      <c r="C37" s="48" t="s">
        <v>137</v>
      </c>
      <c r="D37" s="48">
        <v>800</v>
      </c>
      <c r="E37" s="84">
        <f>'прил 7'!D36</f>
        <v>30100</v>
      </c>
    </row>
    <row r="38" spans="1:5">
      <c r="A38" s="50" t="s">
        <v>54</v>
      </c>
      <c r="B38" s="58">
        <v>791</v>
      </c>
      <c r="C38" s="48" t="s">
        <v>55</v>
      </c>
      <c r="D38" s="48"/>
      <c r="E38" s="84">
        <f>E39</f>
        <v>10000</v>
      </c>
    </row>
    <row r="39" spans="1:5">
      <c r="A39" s="50" t="s">
        <v>52</v>
      </c>
      <c r="B39" s="58">
        <v>791</v>
      </c>
      <c r="C39" s="48" t="s">
        <v>55</v>
      </c>
      <c r="D39" s="48">
        <v>800</v>
      </c>
      <c r="E39" s="84">
        <v>10000</v>
      </c>
    </row>
    <row r="40" spans="1:5" ht="45">
      <c r="A40" s="47" t="s">
        <v>123</v>
      </c>
      <c r="B40" s="58">
        <v>791</v>
      </c>
      <c r="C40" s="48" t="s">
        <v>138</v>
      </c>
      <c r="D40" s="48"/>
      <c r="E40" s="84">
        <f>E41+E42</f>
        <v>100100</v>
      </c>
    </row>
    <row r="41" spans="1:5" ht="75">
      <c r="A41" s="50" t="s">
        <v>48</v>
      </c>
      <c r="B41" s="58">
        <v>791</v>
      </c>
      <c r="C41" s="48" t="s">
        <v>138</v>
      </c>
      <c r="D41" s="48">
        <v>100</v>
      </c>
      <c r="E41" s="84">
        <f>'прил 7'!D40</f>
        <v>90600</v>
      </c>
    </row>
    <row r="42" spans="1:5" ht="30">
      <c r="A42" s="50" t="s">
        <v>74</v>
      </c>
      <c r="B42" s="58">
        <v>791</v>
      </c>
      <c r="C42" s="48" t="s">
        <v>138</v>
      </c>
      <c r="D42" s="48">
        <v>200</v>
      </c>
      <c r="E42" s="84">
        <f>'прил 7'!D41</f>
        <v>9500</v>
      </c>
    </row>
    <row r="44" spans="1:5">
      <c r="A44" s="104" t="s">
        <v>156</v>
      </c>
      <c r="E44" s="1" t="s">
        <v>155</v>
      </c>
    </row>
  </sheetData>
  <mergeCells count="6">
    <mergeCell ref="A10:E10"/>
    <mergeCell ref="A14:A15"/>
    <mergeCell ref="B14:B15"/>
    <mergeCell ref="C14:C15"/>
    <mergeCell ref="D14:D15"/>
    <mergeCell ref="A11:E11"/>
  </mergeCells>
  <printOptions horizontalCentered="1"/>
  <pageMargins left="1.1023622047244095" right="0.51181102362204722" top="0.74803149606299213" bottom="0.74803149606299213" header="0.31496062992125984" footer="0.31496062992125984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0"/>
  <sheetViews>
    <sheetView topLeftCell="A49" workbookViewId="0">
      <selection activeCell="G59" sqref="G59"/>
    </sheetView>
  </sheetViews>
  <sheetFormatPr defaultRowHeight="15"/>
  <cols>
    <col min="1" max="1" width="32.28515625" customWidth="1"/>
    <col min="3" max="3" width="19" customWidth="1"/>
    <col min="5" max="5" width="18.5703125" customWidth="1"/>
    <col min="6" max="6" width="23.28515625" customWidth="1"/>
  </cols>
  <sheetData>
    <row r="1" spans="1:6">
      <c r="C1" s="41" t="s">
        <v>87</v>
      </c>
      <c r="D1" s="41"/>
      <c r="E1" s="41"/>
      <c r="F1" s="41"/>
    </row>
    <row r="2" spans="1:6">
      <c r="C2" s="41" t="s">
        <v>108</v>
      </c>
      <c r="D2" s="41"/>
      <c r="E2" s="41"/>
      <c r="F2" s="41"/>
    </row>
    <row r="3" spans="1:6">
      <c r="C3" s="41" t="s">
        <v>36</v>
      </c>
      <c r="D3" s="41"/>
      <c r="E3" s="41"/>
      <c r="F3" s="41"/>
    </row>
    <row r="4" spans="1:6">
      <c r="C4" s="57" t="s">
        <v>152</v>
      </c>
      <c r="D4" s="41"/>
      <c r="E4" s="41"/>
      <c r="F4" s="41"/>
    </row>
    <row r="5" spans="1:6">
      <c r="C5" s="41" t="s">
        <v>109</v>
      </c>
      <c r="D5" s="41"/>
      <c r="E5" s="41"/>
      <c r="F5" s="41"/>
    </row>
    <row r="6" spans="1:6" ht="15.75" customHeight="1">
      <c r="C6" s="41" t="s">
        <v>36</v>
      </c>
      <c r="D6" s="41"/>
      <c r="E6" s="41"/>
      <c r="F6" s="41"/>
    </row>
    <row r="7" spans="1:6">
      <c r="C7" s="41" t="s">
        <v>141</v>
      </c>
      <c r="D7" s="41"/>
      <c r="E7" s="41"/>
      <c r="F7" s="41"/>
    </row>
    <row r="8" spans="1:6">
      <c r="C8" s="41" t="s">
        <v>129</v>
      </c>
      <c r="D8" s="41"/>
      <c r="E8" s="41"/>
      <c r="F8" s="41"/>
    </row>
    <row r="10" spans="1:6" ht="15.75">
      <c r="A10" s="40" t="s">
        <v>111</v>
      </c>
      <c r="B10" s="40"/>
      <c r="C10" s="40"/>
      <c r="D10" s="40"/>
      <c r="E10" s="40"/>
      <c r="F10" s="40"/>
    </row>
    <row r="11" spans="1:6" ht="15.75">
      <c r="A11" s="40" t="s">
        <v>145</v>
      </c>
      <c r="B11" s="40"/>
      <c r="C11" s="40"/>
      <c r="D11" s="40"/>
      <c r="E11" s="40"/>
      <c r="F11" s="40"/>
    </row>
    <row r="12" spans="1:6" ht="15.75">
      <c r="A12" s="40" t="s">
        <v>85</v>
      </c>
      <c r="B12" s="40"/>
      <c r="C12" s="40"/>
      <c r="D12" s="40"/>
      <c r="E12" s="40"/>
      <c r="F12" s="40"/>
    </row>
    <row r="13" spans="1:6" ht="15.75">
      <c r="A13" s="98" t="s">
        <v>84</v>
      </c>
      <c r="B13" s="98"/>
      <c r="C13" s="98"/>
      <c r="D13" s="98"/>
      <c r="E13" s="98"/>
      <c r="F13" s="98"/>
    </row>
    <row r="14" spans="1:6">
      <c r="A14" s="1"/>
      <c r="B14" s="1"/>
      <c r="C14" s="1"/>
      <c r="D14" s="1"/>
      <c r="E14" s="1"/>
      <c r="F14" s="1"/>
    </row>
    <row r="15" spans="1:6">
      <c r="F15" s="52" t="s">
        <v>38</v>
      </c>
    </row>
    <row r="16" spans="1:6">
      <c r="A16" s="100" t="s">
        <v>40</v>
      </c>
      <c r="B16" s="100" t="s">
        <v>41</v>
      </c>
      <c r="C16" s="100" t="s">
        <v>42</v>
      </c>
      <c r="D16" s="100" t="s">
        <v>43</v>
      </c>
      <c r="E16" s="100" t="s">
        <v>2</v>
      </c>
      <c r="F16" s="100"/>
    </row>
    <row r="17" spans="1:6">
      <c r="A17" s="100"/>
      <c r="B17" s="100"/>
      <c r="C17" s="100"/>
      <c r="D17" s="100"/>
      <c r="E17" s="65" t="s">
        <v>121</v>
      </c>
      <c r="F17" s="65" t="s">
        <v>132</v>
      </c>
    </row>
    <row r="18" spans="1:6">
      <c r="A18" s="45" t="s">
        <v>3</v>
      </c>
      <c r="B18" s="46"/>
      <c r="C18" s="46"/>
      <c r="D18" s="46"/>
      <c r="E18" s="83">
        <f>E19+E3+E40+E49+E34</f>
        <v>3859600</v>
      </c>
      <c r="F18" s="83">
        <f>F19+F3+F40+F49+F34</f>
        <v>4018700</v>
      </c>
    </row>
    <row r="19" spans="1:6" ht="34.5" customHeight="1">
      <c r="A19" s="44" t="s">
        <v>44</v>
      </c>
      <c r="B19" s="53" t="s">
        <v>98</v>
      </c>
      <c r="C19" s="46"/>
      <c r="D19" s="46"/>
      <c r="E19" s="83">
        <f t="shared" ref="E19:F19" si="0">E20+E24+E30</f>
        <v>1909400</v>
      </c>
      <c r="F19" s="83">
        <f t="shared" si="0"/>
        <v>1934500</v>
      </c>
    </row>
    <row r="20" spans="1:6" ht="59.25" customHeight="1">
      <c r="A20" s="47" t="s">
        <v>45</v>
      </c>
      <c r="B20" s="54" t="s">
        <v>99</v>
      </c>
      <c r="C20" s="46"/>
      <c r="D20" s="46"/>
      <c r="E20" s="84">
        <f t="shared" ref="E20:F22" si="1">E21</f>
        <v>626000</v>
      </c>
      <c r="F20" s="84">
        <f t="shared" si="1"/>
        <v>626000</v>
      </c>
    </row>
    <row r="21" spans="1:6" ht="102" customHeight="1">
      <c r="A21" s="47" t="s">
        <v>136</v>
      </c>
      <c r="B21" s="54" t="s">
        <v>99</v>
      </c>
      <c r="C21" s="48" t="s">
        <v>134</v>
      </c>
      <c r="D21" s="48"/>
      <c r="E21" s="84">
        <f t="shared" si="1"/>
        <v>626000</v>
      </c>
      <c r="F21" s="84">
        <f t="shared" si="1"/>
        <v>626000</v>
      </c>
    </row>
    <row r="22" spans="1:6" ht="20.25" customHeight="1">
      <c r="A22" s="47" t="s">
        <v>97</v>
      </c>
      <c r="B22" s="54" t="s">
        <v>99</v>
      </c>
      <c r="C22" s="48" t="s">
        <v>135</v>
      </c>
      <c r="D22" s="48"/>
      <c r="E22" s="84">
        <f t="shared" si="1"/>
        <v>626000</v>
      </c>
      <c r="F22" s="84">
        <f t="shared" si="1"/>
        <v>626000</v>
      </c>
    </row>
    <row r="23" spans="1:6" ht="118.5" customHeight="1">
      <c r="A23" s="47" t="s">
        <v>48</v>
      </c>
      <c r="B23" s="54" t="s">
        <v>99</v>
      </c>
      <c r="C23" s="48" t="s">
        <v>135</v>
      </c>
      <c r="D23" s="48">
        <v>100</v>
      </c>
      <c r="E23" s="84">
        <v>626000</v>
      </c>
      <c r="F23" s="84">
        <v>626000</v>
      </c>
    </row>
    <row r="24" spans="1:6" ht="120.75" customHeight="1">
      <c r="A24" s="47" t="s">
        <v>49</v>
      </c>
      <c r="B24" s="54" t="s">
        <v>100</v>
      </c>
      <c r="C24" s="48"/>
      <c r="D24" s="48"/>
      <c r="E24" s="84">
        <f t="shared" ref="E24:F25" si="2">E25</f>
        <v>1273400</v>
      </c>
      <c r="F24" s="84">
        <f t="shared" si="2"/>
        <v>1298500</v>
      </c>
    </row>
    <row r="25" spans="1:6" ht="18.75" customHeight="1">
      <c r="A25" s="47" t="s">
        <v>136</v>
      </c>
      <c r="B25" s="54" t="s">
        <v>100</v>
      </c>
      <c r="C25" s="48" t="s">
        <v>134</v>
      </c>
      <c r="D25" s="48"/>
      <c r="E25" s="84">
        <f t="shared" si="2"/>
        <v>1273400</v>
      </c>
      <c r="F25" s="84">
        <f t="shared" si="2"/>
        <v>1298500</v>
      </c>
    </row>
    <row r="26" spans="1:6" ht="30.75" customHeight="1">
      <c r="A26" s="47" t="s">
        <v>50</v>
      </c>
      <c r="B26" s="54" t="s">
        <v>100</v>
      </c>
      <c r="C26" s="48" t="s">
        <v>137</v>
      </c>
      <c r="D26" s="48"/>
      <c r="E26" s="84">
        <f t="shared" ref="E26:F26" si="3">E27+E28+E29</f>
        <v>1273400</v>
      </c>
      <c r="F26" s="84">
        <f t="shared" si="3"/>
        <v>1298500</v>
      </c>
    </row>
    <row r="27" spans="1:6" ht="122.25" customHeight="1">
      <c r="A27" s="47" t="s">
        <v>48</v>
      </c>
      <c r="B27" s="54" t="s">
        <v>100</v>
      </c>
      <c r="C27" s="48" t="s">
        <v>137</v>
      </c>
      <c r="D27" s="48">
        <v>100</v>
      </c>
      <c r="E27" s="84">
        <v>567800</v>
      </c>
      <c r="F27" s="84">
        <v>567800</v>
      </c>
    </row>
    <row r="28" spans="1:6" ht="47.25" customHeight="1">
      <c r="A28" s="47" t="s">
        <v>51</v>
      </c>
      <c r="B28" s="54" t="s">
        <v>100</v>
      </c>
      <c r="C28" s="48" t="s">
        <v>137</v>
      </c>
      <c r="D28" s="48">
        <v>200</v>
      </c>
      <c r="E28" s="84">
        <v>702400</v>
      </c>
      <c r="F28" s="84">
        <v>727500</v>
      </c>
    </row>
    <row r="29" spans="1:6">
      <c r="A29" s="47" t="s">
        <v>52</v>
      </c>
      <c r="B29" s="54" t="s">
        <v>100</v>
      </c>
      <c r="C29" s="48" t="s">
        <v>137</v>
      </c>
      <c r="D29" s="48">
        <v>800</v>
      </c>
      <c r="E29" s="84">
        <v>3200</v>
      </c>
      <c r="F29" s="84">
        <v>3200</v>
      </c>
    </row>
    <row r="30" spans="1:6">
      <c r="A30" s="47" t="s">
        <v>53</v>
      </c>
      <c r="B30" s="54" t="s">
        <v>101</v>
      </c>
      <c r="C30" s="48"/>
      <c r="D30" s="48"/>
      <c r="E30" s="84">
        <f t="shared" ref="E30:F32" si="4">E31</f>
        <v>10000</v>
      </c>
      <c r="F30" s="84">
        <f t="shared" si="4"/>
        <v>10000</v>
      </c>
    </row>
    <row r="31" spans="1:6">
      <c r="A31" s="49" t="s">
        <v>46</v>
      </c>
      <c r="B31" s="54" t="s">
        <v>101</v>
      </c>
      <c r="C31" s="48" t="s">
        <v>47</v>
      </c>
      <c r="D31" s="48"/>
      <c r="E31" s="84">
        <f t="shared" si="4"/>
        <v>10000</v>
      </c>
      <c r="F31" s="84">
        <f t="shared" si="4"/>
        <v>10000</v>
      </c>
    </row>
    <row r="32" spans="1:6" ht="30">
      <c r="A32" s="47" t="s">
        <v>54</v>
      </c>
      <c r="B32" s="54" t="s">
        <v>101</v>
      </c>
      <c r="C32" s="48" t="s">
        <v>55</v>
      </c>
      <c r="D32" s="48"/>
      <c r="E32" s="84">
        <f t="shared" si="4"/>
        <v>10000</v>
      </c>
      <c r="F32" s="84">
        <f t="shared" si="4"/>
        <v>10000</v>
      </c>
    </row>
    <row r="33" spans="1:6">
      <c r="A33" s="47" t="s">
        <v>52</v>
      </c>
      <c r="B33" s="54" t="s">
        <v>101</v>
      </c>
      <c r="C33" s="48" t="s">
        <v>55</v>
      </c>
      <c r="D33" s="48">
        <v>800</v>
      </c>
      <c r="E33" s="84">
        <v>10000</v>
      </c>
      <c r="F33" s="84">
        <v>10000</v>
      </c>
    </row>
    <row r="34" spans="1:6" ht="29.25">
      <c r="A34" s="44" t="s">
        <v>56</v>
      </c>
      <c r="B34" s="53" t="s">
        <v>102</v>
      </c>
      <c r="C34" s="46"/>
      <c r="D34" s="46"/>
      <c r="E34" s="83">
        <f t="shared" ref="E34:F36" si="5">E35</f>
        <v>105100</v>
      </c>
      <c r="F34" s="83">
        <f t="shared" si="5"/>
        <v>106400</v>
      </c>
    </row>
    <row r="35" spans="1:6" ht="30">
      <c r="A35" s="47" t="s">
        <v>57</v>
      </c>
      <c r="B35" s="54" t="s">
        <v>103</v>
      </c>
      <c r="C35" s="46"/>
      <c r="D35" s="46"/>
      <c r="E35" s="84">
        <f t="shared" si="5"/>
        <v>105100</v>
      </c>
      <c r="F35" s="84">
        <f t="shared" si="5"/>
        <v>106400</v>
      </c>
    </row>
    <row r="36" spans="1:6" ht="135">
      <c r="A36" s="47" t="s">
        <v>136</v>
      </c>
      <c r="B36" s="54" t="s">
        <v>103</v>
      </c>
      <c r="C36" s="48" t="s">
        <v>134</v>
      </c>
      <c r="D36" s="46"/>
      <c r="E36" s="84">
        <f t="shared" si="5"/>
        <v>105100</v>
      </c>
      <c r="F36" s="84">
        <f t="shared" si="5"/>
        <v>106400</v>
      </c>
    </row>
    <row r="37" spans="1:6" ht="60">
      <c r="A37" s="47" t="s">
        <v>123</v>
      </c>
      <c r="B37" s="54" t="s">
        <v>103</v>
      </c>
      <c r="C37" s="48" t="s">
        <v>138</v>
      </c>
      <c r="D37" s="48"/>
      <c r="E37" s="84">
        <f t="shared" ref="E37:F37" si="6">E38+E39</f>
        <v>105100</v>
      </c>
      <c r="F37" s="84">
        <f t="shared" si="6"/>
        <v>106400</v>
      </c>
    </row>
    <row r="38" spans="1:6" ht="123" customHeight="1">
      <c r="A38" s="47" t="s">
        <v>48</v>
      </c>
      <c r="B38" s="54" t="s">
        <v>103</v>
      </c>
      <c r="C38" s="48" t="s">
        <v>138</v>
      </c>
      <c r="D38" s="48">
        <v>100</v>
      </c>
      <c r="E38" s="84">
        <v>93600</v>
      </c>
      <c r="F38" s="84">
        <v>98400</v>
      </c>
    </row>
    <row r="39" spans="1:6" ht="41.25" customHeight="1">
      <c r="A39" s="47" t="s">
        <v>51</v>
      </c>
      <c r="B39" s="54" t="s">
        <v>103</v>
      </c>
      <c r="C39" s="48" t="s">
        <v>138</v>
      </c>
      <c r="D39" s="48">
        <v>200</v>
      </c>
      <c r="E39" s="84">
        <v>11500</v>
      </c>
      <c r="F39" s="84">
        <v>8000</v>
      </c>
    </row>
    <row r="40" spans="1:6" ht="43.5">
      <c r="A40" s="44" t="s">
        <v>66</v>
      </c>
      <c r="B40" s="53" t="s">
        <v>106</v>
      </c>
      <c r="C40" s="46"/>
      <c r="D40" s="46"/>
      <c r="E40" s="83">
        <f>E41</f>
        <v>1751200</v>
      </c>
      <c r="F40" s="83">
        <f>F41</f>
        <v>1782200</v>
      </c>
    </row>
    <row r="41" spans="1:6">
      <c r="A41" s="47" t="s">
        <v>67</v>
      </c>
      <c r="B41" s="54" t="s">
        <v>107</v>
      </c>
      <c r="C41" s="46"/>
      <c r="D41" s="46"/>
      <c r="E41" s="83">
        <f t="shared" ref="E41:F43" si="7">E42</f>
        <v>1751200</v>
      </c>
      <c r="F41" s="83">
        <f t="shared" si="7"/>
        <v>1782200</v>
      </c>
    </row>
    <row r="42" spans="1:6" ht="110.25" customHeight="1">
      <c r="A42" s="47" t="s">
        <v>139</v>
      </c>
      <c r="B42" s="54" t="s">
        <v>107</v>
      </c>
      <c r="C42" s="46" t="s">
        <v>80</v>
      </c>
      <c r="D42" s="46"/>
      <c r="E42" s="83">
        <f t="shared" si="7"/>
        <v>1751200</v>
      </c>
      <c r="F42" s="83">
        <f t="shared" si="7"/>
        <v>1782200</v>
      </c>
    </row>
    <row r="43" spans="1:6" ht="30">
      <c r="A43" s="49" t="s">
        <v>68</v>
      </c>
      <c r="B43" s="54" t="s">
        <v>107</v>
      </c>
      <c r="C43" s="48" t="s">
        <v>69</v>
      </c>
      <c r="D43" s="48"/>
      <c r="E43" s="83">
        <f t="shared" si="7"/>
        <v>1751200</v>
      </c>
      <c r="F43" s="83">
        <f t="shared" si="7"/>
        <v>1782200</v>
      </c>
    </row>
    <row r="44" spans="1:6" ht="45">
      <c r="A44" s="47" t="s">
        <v>70</v>
      </c>
      <c r="B44" s="54" t="s">
        <v>107</v>
      </c>
      <c r="C44" s="48" t="s">
        <v>71</v>
      </c>
      <c r="D44" s="48"/>
      <c r="E44" s="83">
        <f>E45</f>
        <v>1751200</v>
      </c>
      <c r="F44" s="83">
        <f>F45</f>
        <v>1782200</v>
      </c>
    </row>
    <row r="45" spans="1:6" ht="30">
      <c r="A45" s="49" t="s">
        <v>72</v>
      </c>
      <c r="B45" s="54" t="s">
        <v>107</v>
      </c>
      <c r="C45" s="48" t="s">
        <v>73</v>
      </c>
      <c r="D45" s="48"/>
      <c r="E45" s="84">
        <f>E47+E46+E48</f>
        <v>1751200</v>
      </c>
      <c r="F45" s="84">
        <f>F47+F46+F48</f>
        <v>1782200</v>
      </c>
    </row>
    <row r="46" spans="1:6" ht="120">
      <c r="A46" s="49" t="s">
        <v>48</v>
      </c>
      <c r="B46" s="54" t="s">
        <v>107</v>
      </c>
      <c r="C46" s="48" t="s">
        <v>73</v>
      </c>
      <c r="D46" s="48">
        <v>100</v>
      </c>
      <c r="E46" s="84">
        <v>222700</v>
      </c>
      <c r="F46" s="84">
        <v>222700</v>
      </c>
    </row>
    <row r="47" spans="1:6" ht="45">
      <c r="A47" s="47" t="s">
        <v>74</v>
      </c>
      <c r="B47" s="54" t="s">
        <v>107</v>
      </c>
      <c r="C47" s="48" t="s">
        <v>73</v>
      </c>
      <c r="D47" s="48">
        <v>200</v>
      </c>
      <c r="E47" s="84">
        <v>1526400</v>
      </c>
      <c r="F47" s="84">
        <v>1557400</v>
      </c>
    </row>
    <row r="48" spans="1:6">
      <c r="A48" s="47" t="s">
        <v>52</v>
      </c>
      <c r="B48" s="54" t="s">
        <v>107</v>
      </c>
      <c r="C48" s="48" t="s">
        <v>73</v>
      </c>
      <c r="D48" s="48">
        <v>800</v>
      </c>
      <c r="E48" s="84">
        <v>2100</v>
      </c>
      <c r="F48" s="84">
        <v>2100</v>
      </c>
    </row>
    <row r="49" spans="1:6" ht="32.25" customHeight="1">
      <c r="A49" s="44" t="s">
        <v>76</v>
      </c>
      <c r="B49" s="54">
        <v>9900</v>
      </c>
      <c r="C49" s="48"/>
      <c r="D49" s="48"/>
      <c r="E49" s="84">
        <f t="shared" ref="E49:F52" si="8">E50</f>
        <v>93900</v>
      </c>
      <c r="F49" s="84">
        <f t="shared" si="8"/>
        <v>195600</v>
      </c>
    </row>
    <row r="50" spans="1:6">
      <c r="A50" s="49" t="s">
        <v>77</v>
      </c>
      <c r="B50" s="54">
        <v>9999</v>
      </c>
      <c r="C50" s="48"/>
      <c r="D50" s="48"/>
      <c r="E50" s="84">
        <f t="shared" si="8"/>
        <v>93900</v>
      </c>
      <c r="F50" s="84">
        <f t="shared" si="8"/>
        <v>195600</v>
      </c>
    </row>
    <row r="51" spans="1:6">
      <c r="A51" s="47" t="s">
        <v>46</v>
      </c>
      <c r="B51" s="54">
        <v>9999</v>
      </c>
      <c r="C51" s="48" t="s">
        <v>47</v>
      </c>
      <c r="D51" s="48"/>
      <c r="E51" s="84">
        <f t="shared" si="8"/>
        <v>93900</v>
      </c>
      <c r="F51" s="84">
        <f t="shared" si="8"/>
        <v>195600</v>
      </c>
    </row>
    <row r="52" spans="1:6">
      <c r="A52" s="47" t="s">
        <v>77</v>
      </c>
      <c r="B52" s="54">
        <v>9999</v>
      </c>
      <c r="C52" s="48" t="s">
        <v>78</v>
      </c>
      <c r="D52" s="48"/>
      <c r="E52" s="84">
        <f t="shared" si="8"/>
        <v>93900</v>
      </c>
      <c r="F52" s="84">
        <f t="shared" si="8"/>
        <v>195600</v>
      </c>
    </row>
    <row r="53" spans="1:6">
      <c r="A53" s="47" t="s">
        <v>79</v>
      </c>
      <c r="B53" s="54">
        <v>9999</v>
      </c>
      <c r="C53" s="48" t="s">
        <v>78</v>
      </c>
      <c r="D53" s="48">
        <v>900</v>
      </c>
      <c r="E53" s="84">
        <v>93900</v>
      </c>
      <c r="F53" s="84">
        <v>195600</v>
      </c>
    </row>
    <row r="56" spans="1:6">
      <c r="A56" s="1"/>
      <c r="B56" s="1"/>
      <c r="C56" s="1"/>
      <c r="D56" s="1"/>
    </row>
    <row r="57" spans="1:6">
      <c r="A57" s="1" t="s">
        <v>154</v>
      </c>
      <c r="B57" s="1"/>
      <c r="C57" s="1"/>
      <c r="D57" s="7" t="s">
        <v>155</v>
      </c>
    </row>
    <row r="60" spans="1:6" ht="1.5" customHeight="1"/>
  </sheetData>
  <mergeCells count="6">
    <mergeCell ref="A13:F13"/>
    <mergeCell ref="A16:A17"/>
    <mergeCell ref="B16:B17"/>
    <mergeCell ref="C16:C17"/>
    <mergeCell ref="D16:D17"/>
    <mergeCell ref="E16:F16"/>
  </mergeCells>
  <printOptions horizontalCentered="1"/>
  <pageMargins left="1.1023622047244095" right="0.31496062992125984" top="0.74803149606299213" bottom="0.74803149606299213" header="0.31496062992125984" footer="0.31496062992125984"/>
  <pageSetup paperSize="9" scale="71" fitToHeight="0" orientation="portrait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31" zoomScale="75" zoomScaleNormal="75" workbookViewId="0">
      <selection activeCell="D47" sqref="D47"/>
    </sheetView>
  </sheetViews>
  <sheetFormatPr defaultRowHeight="15"/>
  <cols>
    <col min="1" max="1" width="49.5703125" customWidth="1"/>
    <col min="2" max="2" width="18.42578125" customWidth="1"/>
    <col min="4" max="4" width="14.28515625" customWidth="1"/>
    <col min="5" max="5" width="14.7109375" customWidth="1"/>
  </cols>
  <sheetData>
    <row r="1" spans="1:6">
      <c r="B1" s="41" t="s">
        <v>117</v>
      </c>
      <c r="C1" s="41"/>
      <c r="D1" s="41"/>
      <c r="E1" s="41"/>
    </row>
    <row r="2" spans="1:6">
      <c r="B2" s="41" t="s">
        <v>108</v>
      </c>
      <c r="C2" s="41"/>
      <c r="D2" s="41"/>
      <c r="E2" s="41"/>
    </row>
    <row r="3" spans="1:6">
      <c r="B3" s="41" t="s">
        <v>36</v>
      </c>
      <c r="C3" s="41"/>
      <c r="D3" s="41"/>
      <c r="E3" s="41"/>
    </row>
    <row r="4" spans="1:6">
      <c r="B4" s="57" t="s">
        <v>153</v>
      </c>
      <c r="C4" s="41"/>
      <c r="D4" s="41"/>
      <c r="E4" s="41"/>
    </row>
    <row r="5" spans="1:6">
      <c r="B5" s="41" t="s">
        <v>109</v>
      </c>
      <c r="C5" s="41"/>
      <c r="D5" s="41"/>
      <c r="E5" s="41"/>
    </row>
    <row r="6" spans="1:6">
      <c r="B6" s="41" t="s">
        <v>36</v>
      </c>
      <c r="C6" s="41"/>
      <c r="D6" s="41"/>
      <c r="E6" s="41"/>
    </row>
    <row r="7" spans="1:6">
      <c r="B7" s="41" t="s">
        <v>141</v>
      </c>
      <c r="C7" s="41"/>
      <c r="D7" s="41"/>
      <c r="E7" s="41"/>
    </row>
    <row r="8" spans="1:6">
      <c r="B8" s="41" t="s">
        <v>146</v>
      </c>
      <c r="C8" s="41"/>
      <c r="D8" s="41"/>
      <c r="E8" s="41"/>
    </row>
    <row r="9" spans="1:6">
      <c r="B9" s="39"/>
      <c r="C9" s="39"/>
      <c r="D9" s="39"/>
      <c r="E9" s="39"/>
    </row>
    <row r="10" spans="1:6" ht="15.75">
      <c r="A10" s="40" t="s">
        <v>111</v>
      </c>
      <c r="B10" s="40"/>
      <c r="C10" s="40"/>
      <c r="D10" s="40"/>
      <c r="E10" s="40"/>
      <c r="F10" s="40"/>
    </row>
    <row r="11" spans="1:6" ht="15.75">
      <c r="A11" s="98" t="s">
        <v>147</v>
      </c>
      <c r="B11" s="98"/>
      <c r="C11" s="98"/>
      <c r="D11" s="98"/>
      <c r="E11" s="98"/>
      <c r="F11" s="98"/>
    </row>
    <row r="12" spans="1:6" ht="15.75">
      <c r="A12" s="98" t="s">
        <v>96</v>
      </c>
      <c r="B12" s="98"/>
      <c r="C12" s="98"/>
      <c r="D12" s="98"/>
      <c r="E12" s="98"/>
      <c r="F12" s="40"/>
    </row>
    <row r="13" spans="1:6" ht="15.75">
      <c r="A13" s="98" t="s">
        <v>95</v>
      </c>
      <c r="B13" s="98"/>
      <c r="C13" s="98"/>
      <c r="D13" s="98"/>
      <c r="E13" s="98"/>
      <c r="F13" s="40"/>
    </row>
    <row r="14" spans="1:6">
      <c r="A14" s="2"/>
      <c r="B14" s="2"/>
      <c r="C14" s="2"/>
      <c r="D14" s="2"/>
      <c r="E14" s="2"/>
      <c r="F14" s="2"/>
    </row>
    <row r="15" spans="1:6">
      <c r="E15" t="s">
        <v>38</v>
      </c>
    </row>
    <row r="16" spans="1:6">
      <c r="A16" s="101" t="s">
        <v>1</v>
      </c>
      <c r="B16" s="101" t="s">
        <v>42</v>
      </c>
      <c r="C16" s="101" t="s">
        <v>43</v>
      </c>
      <c r="D16" s="101" t="s">
        <v>2</v>
      </c>
      <c r="E16" s="101"/>
    </row>
    <row r="17" spans="1:5">
      <c r="A17" s="101"/>
      <c r="B17" s="101"/>
      <c r="C17" s="101"/>
      <c r="D17" s="66" t="s">
        <v>121</v>
      </c>
      <c r="E17" s="66" t="s">
        <v>132</v>
      </c>
    </row>
    <row r="18" spans="1:5">
      <c r="A18" s="45" t="s">
        <v>3</v>
      </c>
      <c r="B18" s="46"/>
      <c r="C18" s="46"/>
      <c r="D18" s="83">
        <f>D19+D26</f>
        <v>3859600</v>
      </c>
      <c r="E18" s="83">
        <f>E19+E26</f>
        <v>4018700</v>
      </c>
    </row>
    <row r="19" spans="1:5" ht="75" customHeight="1">
      <c r="A19" s="44" t="s">
        <v>125</v>
      </c>
      <c r="B19" s="51" t="s">
        <v>80</v>
      </c>
      <c r="C19" s="48"/>
      <c r="D19" s="83">
        <f>D20</f>
        <v>1751200</v>
      </c>
      <c r="E19" s="83">
        <f>E20</f>
        <v>1782200</v>
      </c>
    </row>
    <row r="20" spans="1:5" ht="32.25" customHeight="1">
      <c r="A20" s="50" t="s">
        <v>68</v>
      </c>
      <c r="B20" s="48" t="s">
        <v>69</v>
      </c>
      <c r="C20" s="48"/>
      <c r="D20" s="84">
        <f t="shared" ref="D20:E20" si="0">D21</f>
        <v>1751200</v>
      </c>
      <c r="E20" s="84">
        <f t="shared" si="0"/>
        <v>1782200</v>
      </c>
    </row>
    <row r="21" spans="1:5" ht="35.25" customHeight="1">
      <c r="A21" s="50" t="s">
        <v>82</v>
      </c>
      <c r="B21" s="48" t="s">
        <v>71</v>
      </c>
      <c r="C21" s="48"/>
      <c r="D21" s="84">
        <f>D22</f>
        <v>1751200</v>
      </c>
      <c r="E21" s="84">
        <f>E22</f>
        <v>1782200</v>
      </c>
    </row>
    <row r="22" spans="1:5" ht="33.75" customHeight="1">
      <c r="A22" s="50" t="s">
        <v>83</v>
      </c>
      <c r="B22" s="48" t="s">
        <v>73</v>
      </c>
      <c r="C22" s="48"/>
      <c r="D22" s="84">
        <f>D24+D23+D25</f>
        <v>1751200</v>
      </c>
      <c r="E22" s="84">
        <f>E24+E23+E25</f>
        <v>1782200</v>
      </c>
    </row>
    <row r="23" spans="1:5" ht="33.75" customHeight="1">
      <c r="A23" s="67" t="s">
        <v>48</v>
      </c>
      <c r="B23" s="68" t="s">
        <v>73</v>
      </c>
      <c r="C23" s="68">
        <v>100</v>
      </c>
      <c r="D23" s="84">
        <f>'прил 6'!E46</f>
        <v>222700</v>
      </c>
      <c r="E23" s="84">
        <f>'прил 6'!F46</f>
        <v>222700</v>
      </c>
    </row>
    <row r="24" spans="1:5" ht="30">
      <c r="A24" s="50" t="s">
        <v>74</v>
      </c>
      <c r="B24" s="48" t="s">
        <v>73</v>
      </c>
      <c r="C24" s="48">
        <v>200</v>
      </c>
      <c r="D24" s="84">
        <f>'прил 6'!E47</f>
        <v>1526400</v>
      </c>
      <c r="E24" s="84">
        <f>'прил 6'!F47</f>
        <v>1557400</v>
      </c>
    </row>
    <row r="25" spans="1:5">
      <c r="A25" s="67" t="s">
        <v>52</v>
      </c>
      <c r="B25" s="68" t="s">
        <v>73</v>
      </c>
      <c r="C25" s="68">
        <v>800</v>
      </c>
      <c r="D25" s="84">
        <f>'прил 6'!E48</f>
        <v>2100</v>
      </c>
      <c r="E25" s="84">
        <f>'прил 6'!F48</f>
        <v>2100</v>
      </c>
    </row>
    <row r="26" spans="1:5" ht="86.25">
      <c r="A26" s="44" t="s">
        <v>136</v>
      </c>
      <c r="B26" s="51" t="s">
        <v>134</v>
      </c>
      <c r="C26" s="51"/>
      <c r="D26" s="83">
        <f>D27+D29+D33+D35+D38</f>
        <v>2108400</v>
      </c>
      <c r="E26" s="83">
        <f>E27+E29+E33+E35+E38</f>
        <v>2236500</v>
      </c>
    </row>
    <row r="27" spans="1:5">
      <c r="A27" s="50" t="s">
        <v>97</v>
      </c>
      <c r="B27" s="48" t="s">
        <v>135</v>
      </c>
      <c r="C27" s="48"/>
      <c r="D27" s="84">
        <f t="shared" ref="D27:E27" si="1">D28</f>
        <v>626000</v>
      </c>
      <c r="E27" s="84">
        <f t="shared" si="1"/>
        <v>626000</v>
      </c>
    </row>
    <row r="28" spans="1:5" ht="84" customHeight="1">
      <c r="A28" s="50" t="s">
        <v>48</v>
      </c>
      <c r="B28" s="48" t="s">
        <v>135</v>
      </c>
      <c r="C28" s="48">
        <v>100</v>
      </c>
      <c r="D28" s="84">
        <f>'прил 6'!E23</f>
        <v>626000</v>
      </c>
      <c r="E28" s="84">
        <f>'прил 6'!F23</f>
        <v>626000</v>
      </c>
    </row>
    <row r="29" spans="1:5">
      <c r="A29" s="50" t="s">
        <v>50</v>
      </c>
      <c r="B29" s="48" t="s">
        <v>137</v>
      </c>
      <c r="C29" s="48"/>
      <c r="D29" s="84">
        <f>D30+D31+D32</f>
        <v>1273400</v>
      </c>
      <c r="E29" s="84">
        <f>E30+E31+E32</f>
        <v>1298500</v>
      </c>
    </row>
    <row r="30" spans="1:5" ht="83.25" customHeight="1">
      <c r="A30" s="50" t="s">
        <v>48</v>
      </c>
      <c r="B30" s="48" t="s">
        <v>137</v>
      </c>
      <c r="C30" s="48">
        <v>100</v>
      </c>
      <c r="D30" s="84">
        <f>'прил 6'!E27</f>
        <v>567800</v>
      </c>
      <c r="E30" s="84">
        <f>'прил 6'!F27</f>
        <v>567800</v>
      </c>
    </row>
    <row r="31" spans="1:5" ht="31.5" customHeight="1">
      <c r="A31" s="50" t="s">
        <v>74</v>
      </c>
      <c r="B31" s="48" t="s">
        <v>137</v>
      </c>
      <c r="C31" s="48">
        <v>200</v>
      </c>
      <c r="D31" s="84">
        <f>'прил 6'!E28</f>
        <v>702400</v>
      </c>
      <c r="E31" s="84">
        <f>'прил 6'!F28</f>
        <v>727500</v>
      </c>
    </row>
    <row r="32" spans="1:5">
      <c r="A32" s="50" t="s">
        <v>52</v>
      </c>
      <c r="B32" s="48" t="s">
        <v>137</v>
      </c>
      <c r="C32" s="48">
        <v>800</v>
      </c>
      <c r="D32" s="84">
        <f>'прил 6'!E29</f>
        <v>3200</v>
      </c>
      <c r="E32" s="84">
        <f>'прил 6'!F29</f>
        <v>3200</v>
      </c>
    </row>
    <row r="33" spans="1:5">
      <c r="A33" s="50" t="s">
        <v>54</v>
      </c>
      <c r="B33" s="48" t="s">
        <v>55</v>
      </c>
      <c r="C33" s="48"/>
      <c r="D33" s="84">
        <f t="shared" ref="D33:E33" si="2">D34</f>
        <v>10000</v>
      </c>
      <c r="E33" s="84">
        <f t="shared" si="2"/>
        <v>10000</v>
      </c>
    </row>
    <row r="34" spans="1:5">
      <c r="A34" s="50" t="s">
        <v>52</v>
      </c>
      <c r="B34" s="48" t="s">
        <v>55</v>
      </c>
      <c r="C34" s="48">
        <v>800</v>
      </c>
      <c r="D34" s="84">
        <f>'прил 6'!E33</f>
        <v>10000</v>
      </c>
      <c r="E34" s="84">
        <f>'прил 6'!F33</f>
        <v>10000</v>
      </c>
    </row>
    <row r="35" spans="1:5" ht="45">
      <c r="A35" s="47" t="s">
        <v>123</v>
      </c>
      <c r="B35" s="48" t="s">
        <v>138</v>
      </c>
      <c r="C35" s="48"/>
      <c r="D35" s="84">
        <f t="shared" ref="D35" si="3">D36+D37</f>
        <v>105100</v>
      </c>
      <c r="E35" s="84">
        <f t="shared" ref="E35" si="4">E36+E37</f>
        <v>106400</v>
      </c>
    </row>
    <row r="36" spans="1:5" ht="79.5" customHeight="1">
      <c r="A36" s="50" t="s">
        <v>48</v>
      </c>
      <c r="B36" s="48" t="s">
        <v>138</v>
      </c>
      <c r="C36" s="48">
        <v>100</v>
      </c>
      <c r="D36" s="84">
        <f>'прил 6'!E38</f>
        <v>93600</v>
      </c>
      <c r="E36" s="84">
        <f>'прил 6'!F38</f>
        <v>98400</v>
      </c>
    </row>
    <row r="37" spans="1:5" ht="30">
      <c r="A37" s="50" t="s">
        <v>74</v>
      </c>
      <c r="B37" s="48" t="s">
        <v>138</v>
      </c>
      <c r="C37" s="48">
        <v>200</v>
      </c>
      <c r="D37" s="84">
        <f>'прил 6'!E39</f>
        <v>11500</v>
      </c>
      <c r="E37" s="84">
        <f>'прил 6'!F39</f>
        <v>8000</v>
      </c>
    </row>
    <row r="38" spans="1:5">
      <c r="A38" s="50" t="s">
        <v>77</v>
      </c>
      <c r="B38" s="48" t="s">
        <v>78</v>
      </c>
      <c r="C38" s="48"/>
      <c r="D38" s="84">
        <f t="shared" ref="D38:E38" si="5">D39</f>
        <v>93900</v>
      </c>
      <c r="E38" s="84">
        <f t="shared" si="5"/>
        <v>195600</v>
      </c>
    </row>
    <row r="39" spans="1:5">
      <c r="A39" s="47" t="s">
        <v>79</v>
      </c>
      <c r="B39" s="48" t="s">
        <v>78</v>
      </c>
      <c r="C39" s="48">
        <v>900</v>
      </c>
      <c r="D39" s="84">
        <f>'прил 6'!E53</f>
        <v>93900</v>
      </c>
      <c r="E39" s="84">
        <f>'прил 6'!F53</f>
        <v>195600</v>
      </c>
    </row>
    <row r="40" spans="1:5" ht="15.75">
      <c r="A40" s="4"/>
    </row>
    <row r="41" spans="1:5" ht="15.75">
      <c r="A41" s="4"/>
    </row>
    <row r="42" spans="1:5">
      <c r="A42" s="86" t="s">
        <v>154</v>
      </c>
      <c r="B42" s="1"/>
      <c r="C42" s="7" t="s">
        <v>155</v>
      </c>
    </row>
  </sheetData>
  <mergeCells count="7">
    <mergeCell ref="A16:A17"/>
    <mergeCell ref="B16:B17"/>
    <mergeCell ref="C16:C17"/>
    <mergeCell ref="D16:E16"/>
    <mergeCell ref="A11:F11"/>
    <mergeCell ref="A12:E12"/>
    <mergeCell ref="A13:E13"/>
  </mergeCells>
  <printOptions horizontalCentered="1"/>
  <pageMargins left="0.9055118110236221" right="0.31496062992125984" top="0.74803149606299213" bottom="0.74803149606299213" header="0.31496062992125984" footer="0.31496062992125984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topLeftCell="A31" zoomScale="75" zoomScaleNormal="75" workbookViewId="0">
      <selection activeCell="D46" sqref="D46"/>
    </sheetView>
  </sheetViews>
  <sheetFormatPr defaultRowHeight="15"/>
  <cols>
    <col min="1" max="1" width="48.7109375" customWidth="1"/>
    <col min="2" max="2" width="9.140625" customWidth="1"/>
    <col min="3" max="3" width="16.5703125" customWidth="1"/>
    <col min="5" max="5" width="15.42578125" customWidth="1"/>
    <col min="6" max="6" width="16.140625" customWidth="1"/>
  </cols>
  <sheetData>
    <row r="1" spans="1:6">
      <c r="C1" s="41" t="s">
        <v>114</v>
      </c>
      <c r="D1" s="41"/>
      <c r="E1" s="41"/>
      <c r="F1" s="41"/>
    </row>
    <row r="2" spans="1:6">
      <c r="C2" s="41" t="s">
        <v>108</v>
      </c>
      <c r="D2" s="41"/>
      <c r="E2" s="41"/>
      <c r="F2" s="41"/>
    </row>
    <row r="3" spans="1:6">
      <c r="C3" s="41" t="s">
        <v>36</v>
      </c>
      <c r="D3" s="41"/>
      <c r="E3" s="41"/>
      <c r="F3" s="41"/>
    </row>
    <row r="4" spans="1:6">
      <c r="C4" s="57" t="s">
        <v>150</v>
      </c>
      <c r="D4" s="41"/>
      <c r="E4" s="41"/>
      <c r="F4" s="41"/>
    </row>
    <row r="5" spans="1:6">
      <c r="C5" s="41" t="s">
        <v>109</v>
      </c>
      <c r="D5" s="41"/>
      <c r="E5" s="41"/>
      <c r="F5" s="41"/>
    </row>
    <row r="6" spans="1:6">
      <c r="C6" s="41" t="s">
        <v>36</v>
      </c>
      <c r="D6" s="41"/>
      <c r="E6" s="41"/>
      <c r="F6" s="41"/>
    </row>
    <row r="7" spans="1:6">
      <c r="C7" s="41" t="s">
        <v>141</v>
      </c>
      <c r="D7" s="41"/>
      <c r="E7" s="41"/>
      <c r="F7" s="41"/>
    </row>
    <row r="8" spans="1:6">
      <c r="C8" s="41" t="s">
        <v>146</v>
      </c>
      <c r="D8" s="41"/>
      <c r="E8" s="41"/>
      <c r="F8" s="41"/>
    </row>
    <row r="10" spans="1:6" ht="15.75">
      <c r="A10" s="98" t="s">
        <v>116</v>
      </c>
      <c r="B10" s="98"/>
      <c r="C10" s="98"/>
      <c r="D10" s="98"/>
      <c r="E10" s="98"/>
      <c r="F10" s="98"/>
    </row>
    <row r="11" spans="1:6" ht="15.75">
      <c r="A11" s="40" t="s">
        <v>148</v>
      </c>
      <c r="B11" s="40"/>
      <c r="C11" s="40"/>
      <c r="D11" s="40"/>
      <c r="E11" s="40"/>
      <c r="F11" s="40"/>
    </row>
    <row r="13" spans="1:6">
      <c r="F13" s="7" t="s">
        <v>38</v>
      </c>
    </row>
    <row r="14" spans="1:6">
      <c r="A14" s="101" t="s">
        <v>1</v>
      </c>
      <c r="B14" s="103" t="s">
        <v>88</v>
      </c>
      <c r="C14" s="103" t="s">
        <v>42</v>
      </c>
      <c r="D14" s="103" t="s">
        <v>43</v>
      </c>
      <c r="E14" s="101" t="s">
        <v>2</v>
      </c>
      <c r="F14" s="101"/>
    </row>
    <row r="15" spans="1:6">
      <c r="A15" s="101"/>
      <c r="B15" s="103"/>
      <c r="C15" s="103"/>
      <c r="D15" s="103"/>
      <c r="E15" s="56" t="s">
        <v>121</v>
      </c>
      <c r="F15" s="56" t="s">
        <v>132</v>
      </c>
    </row>
    <row r="16" spans="1:6">
      <c r="A16" s="42" t="s">
        <v>3</v>
      </c>
      <c r="B16" s="42"/>
      <c r="C16" s="43"/>
      <c r="D16" s="43"/>
      <c r="E16" s="83">
        <f t="shared" ref="E16:F16" si="0">E17</f>
        <v>3859600</v>
      </c>
      <c r="F16" s="83">
        <f t="shared" si="0"/>
        <v>4018700</v>
      </c>
    </row>
    <row r="17" spans="1:6" ht="66.75" customHeight="1">
      <c r="A17" s="44" t="s">
        <v>112</v>
      </c>
      <c r="B17" s="45">
        <v>791</v>
      </c>
      <c r="C17" s="46"/>
      <c r="D17" s="46"/>
      <c r="E17" s="83">
        <f>E18+E25</f>
        <v>3859600</v>
      </c>
      <c r="F17" s="83">
        <f>F18+F25</f>
        <v>4018700</v>
      </c>
    </row>
    <row r="18" spans="1:6" ht="75.75" customHeight="1">
      <c r="A18" s="44" t="s">
        <v>140</v>
      </c>
      <c r="B18" s="45">
        <v>791</v>
      </c>
      <c r="C18" s="45" t="s">
        <v>89</v>
      </c>
      <c r="D18" s="45"/>
      <c r="E18" s="83">
        <f>E19</f>
        <v>1751200</v>
      </c>
      <c r="F18" s="83">
        <f>F19</f>
        <v>1782200</v>
      </c>
    </row>
    <row r="19" spans="1:6" ht="30.75" customHeight="1">
      <c r="A19" s="50" t="s">
        <v>68</v>
      </c>
      <c r="B19" s="46">
        <v>791</v>
      </c>
      <c r="C19" s="48" t="s">
        <v>69</v>
      </c>
      <c r="D19" s="48"/>
      <c r="E19" s="84">
        <f t="shared" ref="E19:F19" si="1">E20</f>
        <v>1751200</v>
      </c>
      <c r="F19" s="84">
        <f t="shared" si="1"/>
        <v>1782200</v>
      </c>
    </row>
    <row r="20" spans="1:6" ht="32.25" customHeight="1">
      <c r="A20" s="50" t="s">
        <v>82</v>
      </c>
      <c r="B20" s="46">
        <v>791</v>
      </c>
      <c r="C20" s="48" t="s">
        <v>71</v>
      </c>
      <c r="D20" s="48"/>
      <c r="E20" s="84">
        <f>E21</f>
        <v>1751200</v>
      </c>
      <c r="F20" s="84">
        <f>F21</f>
        <v>1782200</v>
      </c>
    </row>
    <row r="21" spans="1:6" ht="30" customHeight="1">
      <c r="A21" s="50" t="s">
        <v>83</v>
      </c>
      <c r="B21" s="46">
        <v>791</v>
      </c>
      <c r="C21" s="48" t="s">
        <v>73</v>
      </c>
      <c r="D21" s="48"/>
      <c r="E21" s="84">
        <f>E23+E22+E24</f>
        <v>1751200</v>
      </c>
      <c r="F21" s="84">
        <f>F23+F22+F24</f>
        <v>1782200</v>
      </c>
    </row>
    <row r="22" spans="1:6" ht="30" customHeight="1">
      <c r="A22" s="67" t="s">
        <v>48</v>
      </c>
      <c r="B22" s="69">
        <v>791</v>
      </c>
      <c r="C22" s="68" t="s">
        <v>73</v>
      </c>
      <c r="D22" s="68">
        <v>100</v>
      </c>
      <c r="E22" s="84">
        <f>'прил 8'!D23</f>
        <v>222700</v>
      </c>
      <c r="F22" s="84">
        <f>'прил 8'!E23</f>
        <v>222700</v>
      </c>
    </row>
    <row r="23" spans="1:6" ht="31.5" customHeight="1">
      <c r="A23" s="50" t="s">
        <v>74</v>
      </c>
      <c r="B23" s="46">
        <v>791</v>
      </c>
      <c r="C23" s="48" t="s">
        <v>73</v>
      </c>
      <c r="D23" s="48">
        <v>200</v>
      </c>
      <c r="E23" s="84">
        <f>'прил 8'!D24</f>
        <v>1526400</v>
      </c>
      <c r="F23" s="84">
        <f>'прил 8'!E24</f>
        <v>1557400</v>
      </c>
    </row>
    <row r="24" spans="1:6" ht="31.5" customHeight="1">
      <c r="A24" s="67" t="s">
        <v>52</v>
      </c>
      <c r="B24" s="69">
        <v>791</v>
      </c>
      <c r="C24" s="68" t="s">
        <v>73</v>
      </c>
      <c r="D24" s="68">
        <v>800</v>
      </c>
      <c r="E24" s="84">
        <f>'прил 8'!D25</f>
        <v>2100</v>
      </c>
      <c r="F24" s="84">
        <f>'прил 8'!E25</f>
        <v>2100</v>
      </c>
    </row>
    <row r="25" spans="1:6" ht="84.75" customHeight="1">
      <c r="A25" s="44" t="s">
        <v>136</v>
      </c>
      <c r="B25" s="45">
        <v>791</v>
      </c>
      <c r="C25" s="51" t="s">
        <v>134</v>
      </c>
      <c r="D25" s="51"/>
      <c r="E25" s="83">
        <f>E26+E28+E32+E34+E37</f>
        <v>2108400</v>
      </c>
      <c r="F25" s="83">
        <f>F26+F28+F32+F34+F37</f>
        <v>2236500</v>
      </c>
    </row>
    <row r="26" spans="1:6" ht="30" customHeight="1">
      <c r="A26" s="50" t="s">
        <v>97</v>
      </c>
      <c r="B26" s="46">
        <v>791</v>
      </c>
      <c r="C26" s="48" t="s">
        <v>135</v>
      </c>
      <c r="D26" s="48"/>
      <c r="E26" s="84">
        <f t="shared" ref="E26:F26" si="2">E27</f>
        <v>626000</v>
      </c>
      <c r="F26" s="84">
        <f t="shared" si="2"/>
        <v>626000</v>
      </c>
    </row>
    <row r="27" spans="1:6" ht="79.5" customHeight="1">
      <c r="A27" s="50" t="s">
        <v>48</v>
      </c>
      <c r="B27" s="46">
        <v>791</v>
      </c>
      <c r="C27" s="48" t="s">
        <v>135</v>
      </c>
      <c r="D27" s="48">
        <v>100</v>
      </c>
      <c r="E27" s="84">
        <f>'прил 8'!D28</f>
        <v>626000</v>
      </c>
      <c r="F27" s="84">
        <f>'прил 8'!E28</f>
        <v>626000</v>
      </c>
    </row>
    <row r="28" spans="1:6">
      <c r="A28" s="50" t="s">
        <v>50</v>
      </c>
      <c r="B28" s="46">
        <v>791</v>
      </c>
      <c r="C28" s="48" t="s">
        <v>137</v>
      </c>
      <c r="D28" s="48"/>
      <c r="E28" s="84">
        <f t="shared" ref="E28:F28" si="3">E29+E30+E31</f>
        <v>1273400</v>
      </c>
      <c r="F28" s="84">
        <f t="shared" si="3"/>
        <v>1298500</v>
      </c>
    </row>
    <row r="29" spans="1:6" ht="78" customHeight="1">
      <c r="A29" s="50" t="s">
        <v>48</v>
      </c>
      <c r="B29" s="46">
        <v>791</v>
      </c>
      <c r="C29" s="48" t="s">
        <v>137</v>
      </c>
      <c r="D29" s="48">
        <v>100</v>
      </c>
      <c r="E29" s="84">
        <f>'прил 8'!D30</f>
        <v>567800</v>
      </c>
      <c r="F29" s="84">
        <f>'прил 8'!E30</f>
        <v>567800</v>
      </c>
    </row>
    <row r="30" spans="1:6" ht="27" customHeight="1">
      <c r="A30" s="47" t="s">
        <v>74</v>
      </c>
      <c r="B30" s="46">
        <v>791</v>
      </c>
      <c r="C30" s="48" t="s">
        <v>137</v>
      </c>
      <c r="D30" s="48">
        <v>200</v>
      </c>
      <c r="E30" s="84">
        <f>'прил 8'!D31</f>
        <v>702400</v>
      </c>
      <c r="F30" s="84">
        <f>'прил 8'!E31</f>
        <v>727500</v>
      </c>
    </row>
    <row r="31" spans="1:6" ht="22.5" customHeight="1">
      <c r="A31" s="50" t="s">
        <v>52</v>
      </c>
      <c r="B31" s="46">
        <v>791</v>
      </c>
      <c r="C31" s="48" t="s">
        <v>137</v>
      </c>
      <c r="D31" s="48">
        <v>800</v>
      </c>
      <c r="E31" s="84">
        <f>'прил 8'!D32</f>
        <v>3200</v>
      </c>
      <c r="F31" s="84">
        <f>'прил 8'!E32</f>
        <v>3200</v>
      </c>
    </row>
    <row r="32" spans="1:6" ht="20.25" customHeight="1">
      <c r="A32" s="50" t="s">
        <v>54</v>
      </c>
      <c r="B32" s="46">
        <v>791</v>
      </c>
      <c r="C32" s="48" t="s">
        <v>55</v>
      </c>
      <c r="D32" s="48"/>
      <c r="E32" s="84">
        <f t="shared" ref="E32:F32" si="4">E33</f>
        <v>10000</v>
      </c>
      <c r="F32" s="84">
        <f t="shared" si="4"/>
        <v>10000</v>
      </c>
    </row>
    <row r="33" spans="1:6" ht="21" customHeight="1">
      <c r="A33" s="50" t="s">
        <v>52</v>
      </c>
      <c r="B33" s="46">
        <v>791</v>
      </c>
      <c r="C33" s="48" t="s">
        <v>55</v>
      </c>
      <c r="D33" s="48">
        <v>800</v>
      </c>
      <c r="E33" s="84">
        <f>'прил 8'!D34</f>
        <v>10000</v>
      </c>
      <c r="F33" s="84">
        <f>'прил 8'!E34</f>
        <v>10000</v>
      </c>
    </row>
    <row r="34" spans="1:6" ht="65.25" customHeight="1">
      <c r="A34" s="47" t="s">
        <v>123</v>
      </c>
      <c r="B34" s="46">
        <v>791</v>
      </c>
      <c r="C34" s="48" t="s">
        <v>138</v>
      </c>
      <c r="D34" s="48"/>
      <c r="E34" s="84">
        <f t="shared" ref="E34" si="5">E35+E36</f>
        <v>105100</v>
      </c>
      <c r="F34" s="84">
        <f t="shared" ref="F34" si="6">F35+F36</f>
        <v>106400</v>
      </c>
    </row>
    <row r="35" spans="1:6" ht="84" customHeight="1">
      <c r="A35" s="50" t="s">
        <v>48</v>
      </c>
      <c r="B35" s="46">
        <v>791</v>
      </c>
      <c r="C35" s="48" t="s">
        <v>138</v>
      </c>
      <c r="D35" s="48">
        <v>100</v>
      </c>
      <c r="E35" s="84">
        <f>'прил 8'!D36</f>
        <v>93600</v>
      </c>
      <c r="F35" s="84">
        <f>'прил 8'!E36</f>
        <v>98400</v>
      </c>
    </row>
    <row r="36" spans="1:6" ht="30" customHeight="1">
      <c r="A36" s="50" t="s">
        <v>74</v>
      </c>
      <c r="B36" s="46">
        <v>791</v>
      </c>
      <c r="C36" s="48" t="s">
        <v>138</v>
      </c>
      <c r="D36" s="48">
        <v>200</v>
      </c>
      <c r="E36" s="84">
        <f>'прил 8'!D37</f>
        <v>11500</v>
      </c>
      <c r="F36" s="84">
        <f>'прил 8'!E37</f>
        <v>8000</v>
      </c>
    </row>
    <row r="37" spans="1:6" ht="26.25" customHeight="1">
      <c r="A37" s="50" t="s">
        <v>77</v>
      </c>
      <c r="B37" s="46">
        <v>791</v>
      </c>
      <c r="C37" s="48" t="s">
        <v>78</v>
      </c>
      <c r="D37" s="48"/>
      <c r="E37" s="84">
        <f t="shared" ref="E37:F37" si="7">E38</f>
        <v>93900</v>
      </c>
      <c r="F37" s="84">
        <f t="shared" si="7"/>
        <v>195600</v>
      </c>
    </row>
    <row r="38" spans="1:6">
      <c r="A38" s="47" t="s">
        <v>79</v>
      </c>
      <c r="B38" s="46">
        <v>791</v>
      </c>
      <c r="C38" s="48" t="s">
        <v>78</v>
      </c>
      <c r="D38" s="48">
        <v>900</v>
      </c>
      <c r="E38" s="84">
        <f>'прил 8'!D39</f>
        <v>93900</v>
      </c>
      <c r="F38" s="84">
        <f>'прил 8'!E39</f>
        <v>195600</v>
      </c>
    </row>
    <row r="39" spans="1:6" ht="15.75">
      <c r="A39" s="4"/>
    </row>
    <row r="40" spans="1:6" ht="15.75">
      <c r="A40" s="4"/>
    </row>
    <row r="41" spans="1:6">
      <c r="A41" s="86" t="s">
        <v>154</v>
      </c>
      <c r="B41" s="1"/>
      <c r="C41" s="1"/>
      <c r="D41" s="7" t="s">
        <v>155</v>
      </c>
      <c r="E41" s="1"/>
    </row>
  </sheetData>
  <mergeCells count="6">
    <mergeCell ref="A10:F10"/>
    <mergeCell ref="A14:A15"/>
    <mergeCell ref="B14:B15"/>
    <mergeCell ref="C14:C15"/>
    <mergeCell ref="D14:D15"/>
    <mergeCell ref="E14:F14"/>
  </mergeCells>
  <pageMargins left="0.9055118110236221" right="0.51181102362204722" top="0.74803149606299213" bottom="0.74803149606299213" header="0.31496062992125984" footer="0.31496062992125984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 3</vt:lpstr>
      <vt:lpstr>Прил 4</vt:lpstr>
      <vt:lpstr>прил 5</vt:lpstr>
      <vt:lpstr>прил 7</vt:lpstr>
      <vt:lpstr>прил 9</vt:lpstr>
      <vt:lpstr>прил 6</vt:lpstr>
      <vt:lpstr>прил 8</vt:lpstr>
      <vt:lpstr>прил 10</vt:lpstr>
      <vt:lpstr>'прил 5'!Область_печати</vt:lpstr>
      <vt:lpstr>'прил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2020-12-18T11:12:10Z</dcterms:modified>
</cp:coreProperties>
</file>